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lrcsda-my.sharepoint.com/personal/lthomas_lrcsda_com/Documents/Server Files/Youth/Forms/Fillable Forms/"/>
    </mc:Choice>
  </mc:AlternateContent>
  <xr:revisionPtr revIDLastSave="0" documentId="8_{EBA281B8-BA12-4A58-9A80-10073C611048}" xr6:coauthVersionLast="47" xr6:coauthVersionMax="47" xr10:uidLastSave="{00000000-0000-0000-0000-000000000000}"/>
  <bookViews>
    <workbookView xWindow="675" yWindow="600" windowWidth="19725" windowHeight="10920" xr2:uid="{00000000-000D-0000-FFFF-FFFF00000000}"/>
  </bookViews>
  <sheets>
    <sheet name="Monthly Form" sheetId="1" r:id="rId1"/>
    <sheet name="Instructions" sheetId="4" r:id="rId2"/>
    <sheet name="Instructions 2" sheetId="2" r:id="rId3"/>
    <sheet name="Churches" sheetId="5" state="hidden" r:id="rId4"/>
    <sheet name="Sheet1" sheetId="6" state="hidden" r:id="rId5"/>
  </sheets>
  <definedNames>
    <definedName name="_xlnm._FilterDatabase" localSheetId="3" hidden="1">Churches!$A$1:$J$1</definedName>
    <definedName name="Chicagoland">Sheet1!$E$2:$E$32</definedName>
    <definedName name="Hispanic">Sheet1!$F$2:$F$15</definedName>
    <definedName name="Illiana">Sheet1!$G$2:$G$24</definedName>
    <definedName name="Michiana">Sheet1!$H$2:$H$24</definedName>
    <definedName name="Motor_City">Sheet1!$I$2:$I$21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2" i="1" l="1"/>
  <c r="K63" i="1"/>
  <c r="K61" i="1"/>
  <c r="F62" i="1"/>
  <c r="F63" i="1"/>
  <c r="F61" i="1"/>
  <c r="K67" i="1" l="1"/>
  <c r="F67" i="1"/>
  <c r="K57" i="1"/>
  <c r="K56" i="1"/>
  <c r="F56" i="1"/>
  <c r="F57" i="1"/>
  <c r="F55" i="1"/>
  <c r="K50" i="1"/>
  <c r="K51" i="1"/>
  <c r="K48" i="1"/>
  <c r="F49" i="1"/>
  <c r="F50" i="1"/>
  <c r="F51" i="1"/>
  <c r="F48" i="1"/>
  <c r="K42" i="1"/>
  <c r="K43" i="1"/>
  <c r="K44" i="1"/>
  <c r="K41" i="1"/>
  <c r="F42" i="1"/>
  <c r="F43" i="1"/>
  <c r="F44" i="1"/>
  <c r="F41" i="1"/>
  <c r="L26" i="1"/>
  <c r="L39" i="1" l="1"/>
  <c r="G11" i="1" l="1"/>
  <c r="K71" i="1"/>
  <c r="L69" i="1" s="1"/>
  <c r="L46" i="1"/>
  <c r="J11" i="1"/>
  <c r="L53" i="1"/>
  <c r="L59" i="1"/>
  <c r="L65" i="1"/>
  <c r="L76" i="1"/>
  <c r="E8" i="1"/>
  <c r="A91" i="4" l="1"/>
  <c r="A88" i="4"/>
  <c r="A84" i="4"/>
  <c r="A80" i="4"/>
  <c r="A77" i="4"/>
  <c r="A74" i="4"/>
  <c r="A71" i="4"/>
  <c r="A67" i="4"/>
  <c r="A64" i="4"/>
  <c r="A60" i="4"/>
  <c r="A57" i="4"/>
  <c r="A47" i="4"/>
  <c r="A44" i="4"/>
  <c r="C41" i="4"/>
  <c r="A33" i="4"/>
  <c r="A29" i="4"/>
  <c r="A17" i="4"/>
  <c r="A14" i="4"/>
  <c r="A11" i="4"/>
  <c r="A8" i="4"/>
  <c r="D21" i="2"/>
  <c r="L22" i="1" l="1"/>
  <c r="L83" i="1" s="1"/>
</calcChain>
</file>

<file path=xl/sharedStrings.xml><?xml version="1.0" encoding="utf-8"?>
<sst xmlns="http://schemas.openxmlformats.org/spreadsheetml/2006/main" count="1350" uniqueCount="716">
  <si>
    <t>Club Name:</t>
  </si>
  <si>
    <t>Club Membership:</t>
  </si>
  <si>
    <t>Boys</t>
  </si>
  <si>
    <t>Girls</t>
  </si>
  <si>
    <t>Total</t>
  </si>
  <si>
    <t>TLTs</t>
  </si>
  <si>
    <t>Staff</t>
  </si>
  <si>
    <t>Club Total</t>
  </si>
  <si>
    <t>Club Director:</t>
  </si>
  <si>
    <t>eMail Address:</t>
  </si>
  <si>
    <t>Home Address:</t>
  </si>
  <si>
    <t>Please record your club's merit points opposite each of the following accomplishments for the current reporting month.</t>
  </si>
  <si>
    <t>(Do not include activities or accomplishments reported previously)</t>
  </si>
  <si>
    <t>1.  No. of regular club meetings held</t>
  </si>
  <si>
    <t>3. Staff Meeting held at least once a month?</t>
  </si>
  <si>
    <t>(10 pts. ea.)</t>
  </si>
  <si>
    <t>(20 pts. Max.)</t>
  </si>
  <si>
    <t>(10 points)</t>
  </si>
  <si>
    <r>
      <t xml:space="preserve">4. Implementation of Club Uniforms </t>
    </r>
    <r>
      <rPr>
        <sz val="11"/>
        <color theme="1"/>
        <rFont val="Arial"/>
        <family val="2"/>
      </rPr>
      <t>(</t>
    </r>
    <r>
      <rPr>
        <i/>
        <sz val="10"/>
        <color theme="1"/>
        <rFont val="Arial"/>
        <family val="2"/>
      </rPr>
      <t>See instruction for calculation and points)</t>
    </r>
  </si>
  <si>
    <t>Select One…</t>
  </si>
  <si>
    <t>5. Pathfinder honors completed this month (see instructions)</t>
  </si>
  <si>
    <t>(10 pts. ea.)*</t>
  </si>
  <si>
    <t>6. Outreach, "Share Your Faith" and "Serving Others" activities.</t>
  </si>
  <si>
    <t>Select Activity</t>
  </si>
  <si>
    <t>Points</t>
  </si>
  <si>
    <r>
      <t xml:space="preserve">7. Club Trips and Outings: </t>
    </r>
    <r>
      <rPr>
        <i/>
        <sz val="10"/>
        <color theme="1"/>
        <rFont val="Arial"/>
        <family val="2"/>
      </rPr>
      <t>(Please select activity or Select Other and write in activity)</t>
    </r>
  </si>
  <si>
    <t>Below select "Other" and write in activity</t>
  </si>
  <si>
    <t>(5 pts. ea.)</t>
  </si>
  <si>
    <t>(50 pts. ea.)</t>
  </si>
  <si>
    <t>9. Hold/participate in various Pathfinder events.</t>
  </si>
  <si>
    <t>10. Participate in Pathfinder Bible Experience (PBE)</t>
  </si>
  <si>
    <t>11. Enter the number of Pathfinders in each AY Class Level being taught:</t>
  </si>
  <si>
    <t>a.</t>
  </si>
  <si>
    <t>b.</t>
  </si>
  <si>
    <t>c.</t>
  </si>
  <si>
    <t>Friend</t>
  </si>
  <si>
    <t>Companion</t>
  </si>
  <si>
    <t>Explorer</t>
  </si>
  <si>
    <t>d.</t>
  </si>
  <si>
    <t>e.</t>
  </si>
  <si>
    <t>f.</t>
  </si>
  <si>
    <t>Ranger</t>
  </si>
  <si>
    <t>Voyager</t>
  </si>
  <si>
    <t>Guide</t>
  </si>
  <si>
    <t>12. As backup for this report, please create a newsletter documenting the activites which your club participated.  (i.e. Parade for Church, Health Fair)</t>
  </si>
  <si>
    <t>(20 bonus pts.)</t>
  </si>
  <si>
    <t>(10 pts. ea. Bonus Pts.)</t>
  </si>
  <si>
    <t>For Office Use Only:</t>
  </si>
  <si>
    <t>(No report accepted 30 days after due date)</t>
  </si>
  <si>
    <t>Date received</t>
  </si>
  <si>
    <t>(Add 10 points, if report is received by the 5th of the following month.</t>
  </si>
  <si>
    <t>Reduce this by 1 for each day of delay until the end of the month.)</t>
  </si>
  <si>
    <t>Instructions</t>
  </si>
  <si>
    <r>
      <t>Record</t>
    </r>
    <r>
      <rPr>
        <sz val="11"/>
        <color theme="1"/>
        <rFont val="Calibri"/>
        <family val="2"/>
        <scheme val="minor"/>
      </rPr>
      <t xml:space="preserve"> your Club name clearly.  Report(s) must reach </t>
    </r>
    <r>
      <rPr>
        <b/>
        <sz val="10"/>
        <rFont val="Arial"/>
        <family val="2"/>
      </rPr>
      <t>Local Area Coordinator</t>
    </r>
    <r>
      <rPr>
        <sz val="11"/>
        <color theme="1"/>
        <rFont val="Calibri"/>
        <family val="2"/>
        <scheme val="minor"/>
      </rPr>
      <t xml:space="preserve"> by the </t>
    </r>
    <r>
      <rPr>
        <b/>
        <sz val="10"/>
        <rFont val="Arial"/>
        <family val="2"/>
      </rPr>
      <t>5th</t>
    </r>
    <r>
      <rPr>
        <sz val="11"/>
        <color theme="1"/>
        <rFont val="Calibri"/>
        <family val="2"/>
        <scheme val="minor"/>
      </rPr>
      <t xml:space="preserve"> of the following month to earn additional 10 Merit points. For each day after the 5th, you will lose 1 point, until the end of the month.  At that time no points will be alotted for that report.</t>
    </r>
  </si>
  <si>
    <r>
      <t>Record</t>
    </r>
    <r>
      <rPr>
        <sz val="11"/>
        <color theme="1"/>
        <rFont val="Calibri"/>
        <family val="2"/>
        <scheme val="minor"/>
      </rPr>
      <t xml:space="preserve"> the number of registered pathfinders by category.  Staff includes all Regular Staff, Counsellors and Instructors. Total is the sum of all boys and girls.  These numbers should remain stable throughout the Pathfinder year and may only change when there are late registrants and/or drop outs.  Any decrease in attendance as a result of absences should not be reflected in these numbers.</t>
    </r>
  </si>
  <si>
    <r>
      <t>Record</t>
    </r>
    <r>
      <rPr>
        <sz val="11"/>
        <color theme="1"/>
        <rFont val="Calibri"/>
        <family val="2"/>
        <scheme val="minor"/>
      </rPr>
      <t xml:space="preserve"> Club Director's full name, address (including city, state &amp; zip code) and telephone number.</t>
    </r>
  </si>
  <si>
    <r>
      <t>1</t>
    </r>
    <r>
      <rPr>
        <sz val="11"/>
        <color theme="1"/>
        <rFont val="Calibri"/>
        <family val="2"/>
        <scheme val="minor"/>
      </rPr>
      <t xml:space="preserve">.  Indicate the number of meetings held for the month and multiply by 10 points to get total merits.  Regular club </t>
    </r>
  </si>
  <si>
    <t xml:space="preserve">    meeting is defined as a scheduled of approximately 2 hours duration to complete class requirement and/or honors.</t>
  </si>
  <si>
    <r>
      <t>2</t>
    </r>
    <r>
      <rPr>
        <sz val="11"/>
        <color theme="1"/>
        <rFont val="Calibri"/>
        <family val="2"/>
        <scheme val="minor"/>
      </rPr>
      <t>.  Calculate the Average Percent of Attendance to determine the attendance merit points.  Average Percent of</t>
    </r>
  </si>
  <si>
    <t>Example: if your club met 4 times in a month, enter 40 points on "Earned Merit Points" column.</t>
  </si>
  <si>
    <t>Calculate the average percent of attendance to determine the Attendance Merit Points.</t>
  </si>
  <si>
    <t>(Attendance is the sum of all pathfinders present in all the meetings for the month, divided by the number of meetings in the month over the total membership.)</t>
  </si>
  <si>
    <t>Example: A club with total registered membership of 20 including staff, had 4 meetings in the month of January.</t>
  </si>
  <si>
    <t>Meeting Dates</t>
  </si>
  <si>
    <t>Members Present</t>
  </si>
  <si>
    <t>Attendance Merit Points</t>
  </si>
  <si>
    <t>91% - 100%</t>
  </si>
  <si>
    <t>20 pts</t>
  </si>
  <si>
    <t>76% - 90%</t>
  </si>
  <si>
    <t>15 pts</t>
  </si>
  <si>
    <t>51% - 75.99%</t>
  </si>
  <si>
    <t>10 pts</t>
  </si>
  <si>
    <t>Less than 51%</t>
  </si>
  <si>
    <t>5 pts</t>
  </si>
  <si>
    <r>
      <t>Average Attendance</t>
    </r>
    <r>
      <rPr>
        <sz val="9"/>
        <rFont val="Arial"/>
        <family val="2"/>
      </rPr>
      <t xml:space="preserve"> - </t>
    </r>
    <r>
      <rPr>
        <b/>
        <sz val="9"/>
        <rFont val="Arial"/>
        <family val="2"/>
      </rPr>
      <t>63</t>
    </r>
    <r>
      <rPr>
        <sz val="9"/>
        <rFont val="Arial"/>
        <family val="2"/>
      </rPr>
      <t xml:space="preserve"> (total) /</t>
    </r>
    <r>
      <rPr>
        <b/>
        <sz val="9"/>
        <rFont val="Arial"/>
        <family val="2"/>
      </rPr>
      <t>4</t>
    </r>
    <r>
      <rPr>
        <sz val="9"/>
        <rFont val="Arial"/>
        <family val="2"/>
      </rPr>
      <t xml:space="preserve">(meetings for the month)= </t>
    </r>
    <r>
      <rPr>
        <b/>
        <sz val="9"/>
        <rFont val="Arial"/>
        <family val="2"/>
      </rPr>
      <t>15.75</t>
    </r>
  </si>
  <si>
    <r>
      <t>Average Percent of Attendance</t>
    </r>
    <r>
      <rPr>
        <sz val="9"/>
        <rFont val="Arial"/>
        <family val="2"/>
      </rPr>
      <t xml:space="preserve"> - </t>
    </r>
    <r>
      <rPr>
        <b/>
        <sz val="9"/>
        <rFont val="Arial"/>
        <family val="2"/>
      </rPr>
      <t>15.75</t>
    </r>
    <r>
      <rPr>
        <sz val="9"/>
        <rFont val="Arial"/>
        <family val="2"/>
      </rPr>
      <t xml:space="preserve"> (average attendance) /</t>
    </r>
    <r>
      <rPr>
        <b/>
        <sz val="9"/>
        <rFont val="Arial"/>
        <family val="2"/>
      </rPr>
      <t>20</t>
    </r>
    <r>
      <rPr>
        <sz val="9"/>
        <rFont val="Arial"/>
        <family val="2"/>
      </rPr>
      <t xml:space="preserve">(club membership) multiplied by </t>
    </r>
    <r>
      <rPr>
        <b/>
        <sz val="9"/>
        <rFont val="Arial"/>
        <family val="2"/>
      </rPr>
      <t>100</t>
    </r>
    <r>
      <rPr>
        <sz val="9"/>
        <rFont val="Arial"/>
        <family val="2"/>
      </rPr>
      <t xml:space="preserve">= </t>
    </r>
    <r>
      <rPr>
        <b/>
        <sz val="9"/>
        <rFont val="Arial"/>
        <family val="2"/>
      </rPr>
      <t>78.75%</t>
    </r>
  </si>
  <si>
    <r>
      <t>*78.75% falls within the 76% to 90% scale, you have earned 15 points (</t>
    </r>
    <r>
      <rPr>
        <b/>
        <i/>
        <sz val="9"/>
        <rFont val="Arial"/>
        <family val="2"/>
      </rPr>
      <t>See Attendance Merit Points Chart above</t>
    </r>
    <r>
      <rPr>
        <sz val="9"/>
        <rFont val="Arial"/>
        <family val="2"/>
      </rPr>
      <t>)</t>
    </r>
  </si>
  <si>
    <r>
      <t>3</t>
    </r>
    <r>
      <rPr>
        <sz val="11"/>
        <color theme="1"/>
        <rFont val="Calibri"/>
        <family val="2"/>
        <scheme val="minor"/>
      </rPr>
      <t>.  Record 10 merit points if staff meeting was held at least once during the month.</t>
    </r>
  </si>
  <si>
    <t>4.  Calculate the percentage of the total club membership who have suitable complete uniforms and determine the</t>
  </si>
  <si>
    <t xml:space="preserve">     equivalent merit points. Uniform must be worn, as a club, during that month to receive points. </t>
  </si>
  <si>
    <t>*Class C points is calculated the same way as Class A &amp; B uniforms.</t>
  </si>
  <si>
    <t>Example: A club with total membership of 20 including staff, of which 8 pathfinders and 2 staff have complete</t>
  </si>
  <si>
    <t xml:space="preserve">  Type A uniform; 15 pathfinders and 3 staff have Type B uniform.</t>
  </si>
  <si>
    <r>
      <t>Type A</t>
    </r>
    <r>
      <rPr>
        <sz val="9"/>
        <rFont val="Arial"/>
        <family val="2"/>
      </rPr>
      <t>: 8+2=10 divided by 20 times 100 = 50%</t>
    </r>
  </si>
  <si>
    <t>Uniform Merit Points</t>
  </si>
  <si>
    <r>
      <t>Type B</t>
    </r>
    <r>
      <rPr>
        <sz val="9"/>
        <rFont val="Arial"/>
        <family val="2"/>
      </rPr>
      <t>: 15+3=18 divided by 20 times 100 = 90%</t>
    </r>
  </si>
  <si>
    <t>Uniform Merit Points(right)</t>
  </si>
  <si>
    <t>90%= 15 points</t>
  </si>
  <si>
    <t>5.  Pathfinder Honors: Names &amp; Number of each Honor completed this month.  It's 10 points per honor, not per person.</t>
  </si>
  <si>
    <t xml:space="preserve"> </t>
  </si>
  <si>
    <t>6.  Put a checkmark or X on your club's "Outreach", "Share Your Faith" and/or "Serving Others" activities.  Specify,</t>
  </si>
  <si>
    <t xml:space="preserve">     if not noted.  Each activity is worth 10 points.  Bible studies include: Marantha, Marked Word, Bible in Hand, etc.</t>
  </si>
  <si>
    <t xml:space="preserve">     Each activity is 10 points.</t>
  </si>
  <si>
    <t>8.  Must be wearing Class A uniform. Does not include Pathfinder Day. 5 points per event not person.</t>
  </si>
  <si>
    <t>9.  Place an X in the box for the activity that your club participated in that month.  Pathfinder Day is your own day. Club Inspection is when your Area Coordinator or assigned Master Guide inspects your clubs uniform as a whole body. Club Visit is when your Area Coordinator pays your club a visit during a regular Pathfinder meeting and observes how your club operates.  Area Inspection is when Conference Official come and inspect all of your clubs at one location.</t>
  </si>
  <si>
    <t>10. Attend your local Federation and participate in the various activities for the day.</t>
  </si>
  <si>
    <t>11. Place an X in the appropriate box and fill in the corrected points.</t>
  </si>
  <si>
    <t>12.  Specify appropiate number in the correct AY Class Level being taught this month</t>
  </si>
  <si>
    <t>13. Provide a Newsletter detailing the events your club participated in for the month.  These are bonus points.</t>
  </si>
  <si>
    <t>14. Record how many Pathfinders were baptized for that month.</t>
  </si>
  <si>
    <t>NOTE:</t>
  </si>
  <si>
    <r>
      <t xml:space="preserve">Report(s) must reach </t>
    </r>
    <r>
      <rPr>
        <b/>
        <sz val="12"/>
        <rFont val="Arial"/>
        <family val="2"/>
      </rPr>
      <t>Local Area Coordinator</t>
    </r>
    <r>
      <rPr>
        <sz val="12"/>
        <rFont val="Arial"/>
        <family val="2"/>
      </rPr>
      <t xml:space="preserve"> by the </t>
    </r>
    <r>
      <rPr>
        <b/>
        <sz val="12"/>
        <rFont val="Arial"/>
        <family val="2"/>
      </rPr>
      <t>10th</t>
    </r>
    <r>
      <rPr>
        <sz val="12"/>
        <rFont val="Arial"/>
        <family val="2"/>
      </rPr>
      <t xml:space="preserve"> of the following month to earn an additional 10 merit points.  Reports can be mailed, faxed or emailed to the appropriate Area Coordinator.</t>
    </r>
  </si>
  <si>
    <r>
      <t>Record</t>
    </r>
    <r>
      <rPr>
        <sz val="11"/>
        <color theme="1"/>
        <rFont val="Calibri"/>
        <family val="2"/>
        <scheme val="minor"/>
      </rPr>
      <t xml:space="preserve"> your Club name.  Churches operating Junior and Teen separately must complete 2 separate reports for each one.  Awards will also be given separately. </t>
    </r>
  </si>
  <si>
    <r>
      <t xml:space="preserve">Record </t>
    </r>
    <r>
      <rPr>
        <sz val="11"/>
        <color theme="1"/>
        <rFont val="Calibri"/>
        <family val="2"/>
        <scheme val="minor"/>
      </rPr>
      <t>the club director's name</t>
    </r>
  </si>
  <si>
    <r>
      <t xml:space="preserve">Record </t>
    </r>
    <r>
      <rPr>
        <sz val="11"/>
        <color theme="1"/>
        <rFont val="Calibri"/>
        <family val="2"/>
        <scheme val="minor"/>
      </rPr>
      <t>the club director's primary contact phone number</t>
    </r>
  </si>
  <si>
    <r>
      <t xml:space="preserve">Record </t>
    </r>
    <r>
      <rPr>
        <sz val="11"/>
        <color theme="1"/>
        <rFont val="Calibri"/>
        <family val="2"/>
        <scheme val="minor"/>
      </rPr>
      <t>the club director's primary email address so this can be added to a Pathfinder Director's distribution list for communication purposes.</t>
    </r>
  </si>
  <si>
    <t>Pathfinder Year</t>
  </si>
  <si>
    <r>
      <t xml:space="preserve">Record </t>
    </r>
    <r>
      <rPr>
        <sz val="11"/>
        <color theme="1"/>
        <rFont val="Calibri"/>
        <family val="2"/>
        <scheme val="minor"/>
      </rPr>
      <t>the current Pathfinder year.  For example, 2010-2011</t>
    </r>
  </si>
  <si>
    <t>Regional Area</t>
  </si>
  <si>
    <r>
      <t xml:space="preserve">Record </t>
    </r>
    <r>
      <rPr>
        <sz val="11"/>
        <color theme="1"/>
        <rFont val="Calibri"/>
        <family val="2"/>
        <scheme val="minor"/>
      </rPr>
      <t>the regional area your Pathfinder club is associated with.  This field only allows selection of one of the 6 LRC regions</t>
    </r>
  </si>
  <si>
    <t>Club Membership</t>
  </si>
  <si>
    <r>
      <t>Record</t>
    </r>
    <r>
      <rPr>
        <sz val="11"/>
        <color theme="1"/>
        <rFont val="Calibri"/>
        <family val="2"/>
        <scheme val="minor"/>
      </rPr>
      <t xml:space="preserve"> the number of registered pathfinders by category.  Staff includes all regular staff, counselors, instructors, CITs abd MITs.  Total is the sum of all boys, girls, TLTs and staff.  The total is automatically calculated.  These numbers should remain stable throughout the pathfinder year and may only change when there are late registrants and/or drop outs.  Any decrease in attendance as a result of absences should not be reflected in these numbers.</t>
    </r>
  </si>
  <si>
    <t xml:space="preserve">   </t>
  </si>
  <si>
    <r>
      <rPr>
        <b/>
        <sz val="10"/>
        <rFont val="Arial"/>
        <family val="2"/>
      </rPr>
      <t xml:space="preserve">Record </t>
    </r>
    <r>
      <rPr>
        <sz val="11"/>
        <color theme="1"/>
        <rFont val="Calibri"/>
        <family val="2"/>
        <scheme val="minor"/>
      </rPr>
      <t>the points earned for meetings held during the month.  Take the number of meetings held for the month and multiply by 10 points to get total merits.  Regular club  meeting is defined as a scheduled meeting of approximately 2 hours duration to complete class requirement and/or honors.</t>
    </r>
  </si>
  <si>
    <t xml:space="preserve">    </t>
  </si>
  <si>
    <t>Calculate the Average Percent of Attendance to determine the attendance merit points.  Average Percent of Attendance is the sum of all pathfinders present in all the meetings for the month, divided by the number of meetings in the months over the total membership.</t>
  </si>
  <si>
    <r>
      <t>Average Attendance</t>
    </r>
    <r>
      <rPr>
        <sz val="9"/>
        <rFont val="Arial"/>
        <family val="2"/>
      </rPr>
      <t xml:space="preserve"> - </t>
    </r>
    <r>
      <rPr>
        <b/>
        <sz val="9"/>
        <rFont val="Arial"/>
        <family val="2"/>
      </rPr>
      <t>63</t>
    </r>
    <r>
      <rPr>
        <sz val="9"/>
        <rFont val="Arial"/>
        <family val="2"/>
      </rPr>
      <t xml:space="preserve"> (total) /</t>
    </r>
    <r>
      <rPr>
        <b/>
        <sz val="9"/>
        <rFont val="Arial"/>
        <family val="2"/>
      </rPr>
      <t>4</t>
    </r>
    <r>
      <rPr>
        <sz val="9"/>
        <rFont val="Arial"/>
        <family val="2"/>
      </rPr>
      <t xml:space="preserve">(meetings for the month)= </t>
    </r>
    <r>
      <rPr>
        <b/>
        <sz val="9"/>
        <rFont val="Arial"/>
        <family val="2"/>
      </rPr>
      <t>15.75
Average Percent of Attendance - 15.75 (average attendance) /20(club membership) multiplied by 100= 78.75%
*78.75% falls within the 76% to 90% scale, you have earned 15 points (See Attendance Merit Points Chart above)</t>
    </r>
  </si>
  <si>
    <t xml:space="preserve"> Record 10 merit points if staff meeting was held at least once during the month.</t>
  </si>
  <si>
    <r>
      <t xml:space="preserve">Calculate the percentage of the total club membership who have suitable complete uniforms and determine the equivalentmerit points.  </t>
    </r>
    <r>
      <rPr>
        <b/>
        <sz val="10"/>
        <rFont val="Arial"/>
        <family val="2"/>
      </rPr>
      <t xml:space="preserve">*NOTE: </t>
    </r>
    <r>
      <rPr>
        <b/>
        <i/>
        <sz val="10"/>
        <rFont val="Arial"/>
        <family val="2"/>
      </rPr>
      <t>Class C points are calculated the same way as Class A &amp; B uniforms</t>
    </r>
    <r>
      <rPr>
        <sz val="11"/>
        <color theme="1"/>
        <rFont val="Calibri"/>
        <family val="2"/>
        <scheme val="minor"/>
      </rPr>
      <t>.</t>
    </r>
  </si>
  <si>
    <t>Example: A club with total membership of 20 including staff, of which 8 pathfinders and 2 staff have complete  Type A uniform; 15 pathfinders and 3 staff have Type B uniform.</t>
  </si>
  <si>
    <r>
      <t>Class A</t>
    </r>
    <r>
      <rPr>
        <sz val="9"/>
        <rFont val="Arial"/>
        <family val="2"/>
      </rPr>
      <t>: 8+2=10 divided by 20 times 100 = 50%</t>
    </r>
  </si>
  <si>
    <t>50%= 5 points</t>
  </si>
  <si>
    <r>
      <t>Class B</t>
    </r>
    <r>
      <rPr>
        <sz val="9"/>
        <rFont val="Arial"/>
        <family val="2"/>
      </rPr>
      <t>: 15+3=18 divided by 20 times 100 = 90%</t>
    </r>
  </si>
  <si>
    <r>
      <rPr>
        <b/>
        <sz val="10"/>
        <rFont val="Arial"/>
        <family val="2"/>
      </rPr>
      <t>Record</t>
    </r>
    <r>
      <rPr>
        <sz val="11"/>
        <color theme="1"/>
        <rFont val="Calibri"/>
        <family val="2"/>
        <scheme val="minor"/>
      </rPr>
      <t xml:space="preserve"> 10 pts for each Outreach activity performed during the month.  Specify the activity in the "Comments" section.  Each activity is worth 10 points.  Bible studies include: Marantha, Marked Word, Bible in Hand, etc.</t>
    </r>
  </si>
  <si>
    <r>
      <rPr>
        <b/>
        <sz val="10"/>
        <rFont val="Arial"/>
        <family val="2"/>
      </rPr>
      <t xml:space="preserve">Record </t>
    </r>
    <r>
      <rPr>
        <sz val="11"/>
        <color theme="1"/>
        <rFont val="Calibri"/>
        <family val="2"/>
        <scheme val="minor"/>
      </rPr>
      <t xml:space="preserve">10 points for each outing in the appropriate field.  Each activity is 10 points.  Specify the activity in the "Comments" section.  </t>
    </r>
  </si>
  <si>
    <t>Example: if the club went camping, attended a museum, held a Pathfinder Parent meeting and a Saturday nite social, the total points earned would be 40 points (10 points for each activity)</t>
  </si>
  <si>
    <t>This is your own club's Induction &amp; Investiture.  Participate in Bible Achievement, record each level of participation.  Specify each occasion and report 50 points on the month when such occasion occurs.</t>
  </si>
  <si>
    <t>Specify appropiate Professional Staff Learning activities attended.  If any of your staff attended on or more of the Pathfinder Leadership Award seminars, such as : Basic Training, Master Guide, Pathfinder Leadership Award and Instructor Pathfinder Award, report 10 merit points for each activity.</t>
  </si>
  <si>
    <t>Example: If 2 staff attended and completed " Basic Training" and 5 staff  attended and completed "Pathfinder   Leadership Award", report 20 merit points (ie. 10 points for "Basic Training" and another 10 points for "Pathfinder Leadership Award", regardless of the number of staff who attended the activities.</t>
  </si>
  <si>
    <r>
      <rPr>
        <b/>
        <sz val="10"/>
        <rFont val="Arial"/>
        <family val="2"/>
      </rPr>
      <t>Record</t>
    </r>
    <r>
      <rPr>
        <sz val="11"/>
        <color theme="1"/>
        <rFont val="Calibri"/>
        <family val="2"/>
        <scheme val="minor"/>
      </rPr>
      <t xml:space="preserve"> 10 points if any Pathfinders were baptized during the month, regardless of the number baptized.  List the names and mailing addresses on a separate sheet of paper and submit together with this report.  Lake Region Conference will send baptismal pins based on the list provided.</t>
    </r>
  </si>
  <si>
    <t>Claim the merit points opposite each item your club participated in during the Lake Region Conference Council activity.</t>
  </si>
  <si>
    <t>Add any "Pathfinder Club News" to the comments section and claim 10 points.  Please note this section will be forwarded to the LRC Newsletter staff.</t>
  </si>
  <si>
    <t>Additional merit points may be earned for approved campaigns or programs of the Lake Region Conference Pathfinder Council, which will be published and promoted from time to time.</t>
  </si>
  <si>
    <t>Example: If your club reached the goal on "Witness For Roses" campaign, specify in the "Comments" section and record 10 merit points on the month the club completed its contribution.</t>
  </si>
  <si>
    <r>
      <rPr>
        <b/>
        <sz val="10"/>
        <rFont val="Arial"/>
        <family val="2"/>
      </rPr>
      <t xml:space="preserve">Record </t>
    </r>
    <r>
      <rPr>
        <sz val="11"/>
        <color theme="1"/>
        <rFont val="Calibri"/>
        <family val="2"/>
        <scheme val="minor"/>
      </rPr>
      <t>10 points for each honor completed during the month.</t>
    </r>
    <r>
      <rPr>
        <b/>
        <i/>
        <sz val="10"/>
        <rFont val="Arial"/>
        <family val="2"/>
      </rPr>
      <t xml:space="preserve">  </t>
    </r>
  </si>
  <si>
    <t>*Add 10 points for each honor earned not the number of participants.</t>
  </si>
  <si>
    <t>Add 10 merit points if report is received by 10th day of each month.  Deduct 1 pt for each day after the 10th day.  No bonus points will be awarded if monthly report is received after the 20th</t>
  </si>
  <si>
    <t>***NEW*** Additional merit points are awarded to clubs who are registered with LRC Pathfinders</t>
  </si>
  <si>
    <t>Add 200 merit points if club is registered by September 30th.</t>
  </si>
  <si>
    <t>Add 150 merit points if club is registered by October 31st</t>
  </si>
  <si>
    <t>Add 100 merit points if club is registered by November 31st.</t>
  </si>
  <si>
    <t>Add 50 merit points if club is registered by December 31st.</t>
  </si>
  <si>
    <t>Conference &amp; Area Activities</t>
  </si>
  <si>
    <t>Booth Display</t>
  </si>
  <si>
    <t>Fair Events</t>
  </si>
  <si>
    <t>Camporee Events</t>
  </si>
  <si>
    <t>Area Inspection</t>
  </si>
  <si>
    <t>Club Inspection</t>
  </si>
  <si>
    <t>Pathfinder Day Inspection</t>
  </si>
  <si>
    <t>Comments</t>
  </si>
  <si>
    <t>Select Area</t>
  </si>
  <si>
    <t>Select Church</t>
  </si>
  <si>
    <t>OrgName</t>
  </si>
  <si>
    <t>AddressLine</t>
  </si>
  <si>
    <t>City</t>
  </si>
  <si>
    <t>State</t>
  </si>
  <si>
    <t>PostalCode</t>
  </si>
  <si>
    <t>Members</t>
  </si>
  <si>
    <t>PastorName</t>
  </si>
  <si>
    <t>Region</t>
  </si>
  <si>
    <t>PF Club?</t>
  </si>
  <si>
    <t>PF Club Name</t>
  </si>
  <si>
    <t>Battle Creek Berean SDA Church</t>
  </si>
  <si>
    <t>PO Box 412</t>
  </si>
  <si>
    <t>Battle Creek</t>
  </si>
  <si>
    <t>MI</t>
  </si>
  <si>
    <t>49016-0412</t>
  </si>
  <si>
    <t>Denry White</t>
  </si>
  <si>
    <t>Michiana</t>
  </si>
  <si>
    <t>Yes</t>
  </si>
  <si>
    <t>Battle Creek Royal Horsemen</t>
  </si>
  <si>
    <t>Belleville Heights SDA Church</t>
  </si>
  <si>
    <t>24831 Sumpter Rd</t>
  </si>
  <si>
    <t>Belleville</t>
  </si>
  <si>
    <t>48111-9628</t>
  </si>
  <si>
    <t>Walace Saint Louis</t>
  </si>
  <si>
    <t>Motor City</t>
  </si>
  <si>
    <t>No</t>
  </si>
  <si>
    <t>Benton Harbor Highland Avenue SDA Church</t>
  </si>
  <si>
    <t>PO Box 809</t>
  </si>
  <si>
    <t>Benton Harbor</t>
  </si>
  <si>
    <t>49023-0809</t>
  </si>
  <si>
    <t>Pastor</t>
  </si>
  <si>
    <t>Berrien Springs All Nations SDA Church</t>
  </si>
  <si>
    <t>4259 E Snow Rd</t>
  </si>
  <si>
    <t>Berrien Springs</t>
  </si>
  <si>
    <t>49103-9223</t>
  </si>
  <si>
    <t>Errol McLean</t>
  </si>
  <si>
    <t>All Nations Ambassadors</t>
  </si>
  <si>
    <t>Berrien Springs Michiana African SDA Ch</t>
  </si>
  <si>
    <t>300 S Mechanic St</t>
  </si>
  <si>
    <t>49103-1228</t>
  </si>
  <si>
    <t>Farai Nhiwatiwa</t>
  </si>
  <si>
    <t>Blue Island Hispanic SDA Church</t>
  </si>
  <si>
    <t>3344 W 64th Pl</t>
  </si>
  <si>
    <t>Chicago</t>
  </si>
  <si>
    <t>IL</t>
  </si>
  <si>
    <t>60629-2846</t>
  </si>
  <si>
    <t>Cristian Barrera</t>
  </si>
  <si>
    <t>Hispanic</t>
  </si>
  <si>
    <t>Blue Island God's Army</t>
  </si>
  <si>
    <t>Cassopolis Calvin Center SDA Church</t>
  </si>
  <si>
    <t>19088 Brownsville Rd</t>
  </si>
  <si>
    <t>Cassopolis</t>
  </si>
  <si>
    <t>49031-9583</t>
  </si>
  <si>
    <t>Champaign Park Avenue SDA Church</t>
  </si>
  <si>
    <t>PO Box 782</t>
  </si>
  <si>
    <t>Champaign</t>
  </si>
  <si>
    <t>61824-0782</t>
  </si>
  <si>
    <t>Charles Brooks</t>
  </si>
  <si>
    <t>Chicagoland</t>
  </si>
  <si>
    <t>Park Ave. 3G's Network</t>
  </si>
  <si>
    <t>Chicago Altgeld Gardens SDA Church</t>
  </si>
  <si>
    <t>945 E 134th St</t>
  </si>
  <si>
    <t>60827-1450</t>
  </si>
  <si>
    <t>Marlon Reid</t>
  </si>
  <si>
    <t>Chicago Beacon of Joy SDA Church</t>
  </si>
  <si>
    <t>101 W 108th St</t>
  </si>
  <si>
    <t>60628-3452</t>
  </si>
  <si>
    <t>Darlene Thomas</t>
  </si>
  <si>
    <t>Chicago Bethlehem French SDA Church</t>
  </si>
  <si>
    <t>750 W 90th St</t>
  </si>
  <si>
    <t>60620-2604</t>
  </si>
  <si>
    <t>James Dieujuste</t>
  </si>
  <si>
    <t>Bethlehem French Les Messagers</t>
  </si>
  <si>
    <t>Chicago Ghanaian SDA Church</t>
  </si>
  <si>
    <t>5258 S Christiana Ave</t>
  </si>
  <si>
    <t>60632-3108</t>
  </si>
  <si>
    <t>Emmanuel Sarpong</t>
  </si>
  <si>
    <t>Chicago Hispanic American SDA Church</t>
  </si>
  <si>
    <t>2301 S Central Park Ave</t>
  </si>
  <si>
    <t>60623-3102</t>
  </si>
  <si>
    <t>Pablo Perez</t>
  </si>
  <si>
    <t>Chicago Hts Emmanuel SDA Church</t>
  </si>
  <si>
    <t>1425 Wilson Ave</t>
  </si>
  <si>
    <t>Chicago Heights</t>
  </si>
  <si>
    <t>60411-3239</t>
  </si>
  <si>
    <t>Michael Horton</t>
  </si>
  <si>
    <t>Chicago Hts Nigerian SDA Church</t>
  </si>
  <si>
    <t>19 W 23rd St</t>
  </si>
  <si>
    <t>60411-4015</t>
  </si>
  <si>
    <t>Lawrence Oladini</t>
  </si>
  <si>
    <t>Chicago Hts Nuevo Aman.  Hisp SDA Church</t>
  </si>
  <si>
    <t>312 Chicago Rd</t>
  </si>
  <si>
    <t>60411-1081</t>
  </si>
  <si>
    <t>Chicago Hyde Park SDA Church</t>
  </si>
  <si>
    <t>4608 S Drexel Blvd</t>
  </si>
  <si>
    <t>60653-4312</t>
  </si>
  <si>
    <t>Dwayne Duncombe</t>
  </si>
  <si>
    <t>Hyde Park Constellation</t>
  </si>
  <si>
    <t>Chicago Independence Blvd SDA Church</t>
  </si>
  <si>
    <t>3808 W Polk St</t>
  </si>
  <si>
    <t>60624-4017</t>
  </si>
  <si>
    <t>Robert Best</t>
  </si>
  <si>
    <t>Independence Jaguars</t>
  </si>
  <si>
    <t>Chicago Lake Shore Hispanic SDA Church</t>
  </si>
  <si>
    <t>3000 N Kedzie Ave</t>
  </si>
  <si>
    <t>60618-6907</t>
  </si>
  <si>
    <t>Lake Shore</t>
  </si>
  <si>
    <t>Chicago Logan Square Hispanic SDA Church</t>
  </si>
  <si>
    <t>3449 W Altgeld St</t>
  </si>
  <si>
    <t>60647-1264</t>
  </si>
  <si>
    <t>Enrique Campbell</t>
  </si>
  <si>
    <t>Chicago Maranatha Hispanic SDA Church</t>
  </si>
  <si>
    <t>18026 Oakley Ave</t>
  </si>
  <si>
    <t>Lansing</t>
  </si>
  <si>
    <t>60438-2133</t>
  </si>
  <si>
    <t>Ariel Padron</t>
  </si>
  <si>
    <t>Chicago Morgan Park SDA Church</t>
  </si>
  <si>
    <t>1543 W 110th St</t>
  </si>
  <si>
    <t>60643-3562</t>
  </si>
  <si>
    <t>Eric Bell</t>
  </si>
  <si>
    <t>Chicago New Life SDA Church</t>
  </si>
  <si>
    <t>5001 S Hermitage Ave</t>
  </si>
  <si>
    <t>60609-4810</t>
  </si>
  <si>
    <t>Leon Bryant</t>
  </si>
  <si>
    <t>Chicago Northwest Hispanic SDA Church</t>
  </si>
  <si>
    <t>4138 W North Ave</t>
  </si>
  <si>
    <t>60639-5222</t>
  </si>
  <si>
    <t>Chicago Shalom Hispanic SDA Church</t>
  </si>
  <si>
    <t>3901 N Whipple St</t>
  </si>
  <si>
    <t>60618-3519</t>
  </si>
  <si>
    <t>Osmin Hernandez</t>
  </si>
  <si>
    <t>Chicago Shiloh SDA Church</t>
  </si>
  <si>
    <t>63 E 70th St</t>
  </si>
  <si>
    <t>60637-4553</t>
  </si>
  <si>
    <t>Leeroy Coleman</t>
  </si>
  <si>
    <t>Shiloh Trailblazers</t>
  </si>
  <si>
    <t>Chicago Sion French SDA Church</t>
  </si>
  <si>
    <t>8200 S South Shore Dr</t>
  </si>
  <si>
    <t>60617-2151</t>
  </si>
  <si>
    <t>Chicago South Shore Hispanic SDA Church</t>
  </si>
  <si>
    <t>3619 S Leavitt St</t>
  </si>
  <si>
    <t>60609-1053</t>
  </si>
  <si>
    <t>South Shore Orion</t>
  </si>
  <si>
    <t>Chicago Straford Memorial SDA Church</t>
  </si>
  <si>
    <t>PO Box 1518</t>
  </si>
  <si>
    <t>Homewood</t>
  </si>
  <si>
    <t>60430-0518</t>
  </si>
  <si>
    <t>Straford Titan</t>
  </si>
  <si>
    <t>Danville Gethsemane SDA Church</t>
  </si>
  <si>
    <t>924 Fowler Ave</t>
  </si>
  <si>
    <t>Danville</t>
  </si>
  <si>
    <t>61832-3618</t>
  </si>
  <si>
    <t>Illiana</t>
  </si>
  <si>
    <t>Decatur Lebanon SDA Church</t>
  </si>
  <si>
    <t>2898 E Locust St</t>
  </si>
  <si>
    <t>Decatur</t>
  </si>
  <si>
    <t>62526-5339</t>
  </si>
  <si>
    <t>Detroit Burns SDA Church</t>
  </si>
  <si>
    <t>PO Box 13285</t>
  </si>
  <si>
    <t>Detroit</t>
  </si>
  <si>
    <t>48213-0285</t>
  </si>
  <si>
    <t>Cory Jackson</t>
  </si>
  <si>
    <t>Burns Falcons</t>
  </si>
  <si>
    <t>Detroit Center SDA Church</t>
  </si>
  <si>
    <t>13050 Puritan St</t>
  </si>
  <si>
    <t>48227-4022</t>
  </si>
  <si>
    <t>Keynel Cadet</t>
  </si>
  <si>
    <t>Detroit City Temple SDA Church</t>
  </si>
  <si>
    <t>8816 Grand River Ave</t>
  </si>
  <si>
    <t>48204-2240</t>
  </si>
  <si>
    <t>Samuel Thomas</t>
  </si>
  <si>
    <t>Detroit Conant Gardens SDA Church</t>
  </si>
  <si>
    <t>PO Box 3670</t>
  </si>
  <si>
    <t>Southfield</t>
  </si>
  <si>
    <t>48037-3670</t>
  </si>
  <si>
    <t>Garth Gabriel</t>
  </si>
  <si>
    <t>Conant Cougars</t>
  </si>
  <si>
    <t>Detroit Maranatha SDA Church</t>
  </si>
  <si>
    <t>6770 E Davison St</t>
  </si>
  <si>
    <t>48212-1910</t>
  </si>
  <si>
    <t>Dowagiac Hispanic SDA Church</t>
  </si>
  <si>
    <t>311 S Lowe St</t>
  </si>
  <si>
    <t>Dowagiac</t>
  </si>
  <si>
    <t>49047-1651</t>
  </si>
  <si>
    <t>Daniel Vega-Lescano</t>
  </si>
  <si>
    <t>Dowagiac Orion Constellation</t>
  </si>
  <si>
    <t>Downers Grove All Nation Fellow. SDA Ch</t>
  </si>
  <si>
    <t>PO Box 640</t>
  </si>
  <si>
    <t>Bolingbrook</t>
  </si>
  <si>
    <t>60440-1098</t>
  </si>
  <si>
    <t>Marlon Gregory</t>
  </si>
  <si>
    <t>East Chicago Bethel SDA Church</t>
  </si>
  <si>
    <t>4822 Kennedy Ave</t>
  </si>
  <si>
    <t>East Chicago</t>
  </si>
  <si>
    <t>IN</t>
  </si>
  <si>
    <t>46312-3507</t>
  </si>
  <si>
    <t>East St. Louis New Jerusalem SDA Church</t>
  </si>
  <si>
    <t>6901 State St</t>
  </si>
  <si>
    <t>East Saint Louis</t>
  </si>
  <si>
    <t>62203-1641</t>
  </si>
  <si>
    <t>New Jer. Van Guards</t>
  </si>
  <si>
    <t>Ecorse SDA Church</t>
  </si>
  <si>
    <t>3834 10th St</t>
  </si>
  <si>
    <t>Ecorse</t>
  </si>
  <si>
    <t>48229-1617</t>
  </si>
  <si>
    <t>Errol Liverpool</t>
  </si>
  <si>
    <t>Elgin Maranatha Hispanic SDA Church</t>
  </si>
  <si>
    <t>530 Grace St</t>
  </si>
  <si>
    <t>Elgin</t>
  </si>
  <si>
    <t>60120-7837</t>
  </si>
  <si>
    <t>William Rojas</t>
  </si>
  <si>
    <t>Elgin Maranatha Everest</t>
  </si>
  <si>
    <t>Elkhart Bethany Chapel SDA Church</t>
  </si>
  <si>
    <t>1900 13th St</t>
  </si>
  <si>
    <t>Elkhart</t>
  </si>
  <si>
    <t>46516-2285</t>
  </si>
  <si>
    <t>Daniel Carmona</t>
  </si>
  <si>
    <t>Evanston First SDA Church</t>
  </si>
  <si>
    <t>PO Box 230</t>
  </si>
  <si>
    <t>Evanston</t>
  </si>
  <si>
    <t>60204-0230</t>
  </si>
  <si>
    <t>Evanston La Nouvelle Jerusalem SDA Churc</t>
  </si>
  <si>
    <t>933 Chicago Ave</t>
  </si>
  <si>
    <t>60202-1818</t>
  </si>
  <si>
    <t>Evansville Metropolitan SDA Church</t>
  </si>
  <si>
    <t>412 E Mulberry St</t>
  </si>
  <si>
    <t>Evansville</t>
  </si>
  <si>
    <t>47713-1772</t>
  </si>
  <si>
    <t>Joel Bohannon</t>
  </si>
  <si>
    <t>Flint Eternal Life Ministries SDA Church</t>
  </si>
  <si>
    <t>PO Box 4009</t>
  </si>
  <si>
    <t>Flint</t>
  </si>
  <si>
    <t>48504-0009</t>
  </si>
  <si>
    <t>Paul Musson</t>
  </si>
  <si>
    <t>Flint Eternal Life SWAT</t>
  </si>
  <si>
    <t>Flint Fairhaven SDA Church</t>
  </si>
  <si>
    <t>PO Box 186</t>
  </si>
  <si>
    <t>48501-0186</t>
  </si>
  <si>
    <t>Steve Bramwell</t>
  </si>
  <si>
    <t>Ft Wayne Body of Christ SDA Church</t>
  </si>
  <si>
    <t>PO Box 11049</t>
  </si>
  <si>
    <t>Fort Wayne</t>
  </si>
  <si>
    <t>46855-1049</t>
  </si>
  <si>
    <t>Wayne Hosten</t>
  </si>
  <si>
    <t>Gary All Nations Holy Temple SDA Church</t>
  </si>
  <si>
    <t>2244 Hendricks St</t>
  </si>
  <si>
    <t>Gary</t>
  </si>
  <si>
    <t>46404-2958</t>
  </si>
  <si>
    <t>Philip Willis</t>
  </si>
  <si>
    <t>Gary Brunswick Heights SDA Church</t>
  </si>
  <si>
    <t>PO Box 6070</t>
  </si>
  <si>
    <t>46406-0070</t>
  </si>
  <si>
    <t>Phillip Willis</t>
  </si>
  <si>
    <t>Gary Mizpah SDA Church</t>
  </si>
  <si>
    <t>2350 Jefferson St</t>
  </si>
  <si>
    <t>46407-3044</t>
  </si>
  <si>
    <t>Grand Rapids Bethel II Hisp SDA Church</t>
  </si>
  <si>
    <t>PO Box 90147</t>
  </si>
  <si>
    <t>Wyoming</t>
  </si>
  <si>
    <t>49509-9928</t>
  </si>
  <si>
    <t>Hector Leger</t>
  </si>
  <si>
    <t>Grand Rapids Bethel SDA Church</t>
  </si>
  <si>
    <t>1024 Adams St SE</t>
  </si>
  <si>
    <t>Grand Rapids</t>
  </si>
  <si>
    <t>49507-1906</t>
  </si>
  <si>
    <t>Kenneth Elliott</t>
  </si>
  <si>
    <t>Bethel Mighy Warriors</t>
  </si>
  <si>
    <t>Grand Rapids Mt. Sion Hisp SDA Church</t>
  </si>
  <si>
    <t>po box 90147</t>
  </si>
  <si>
    <t>Green Bay Three Angels Hisp. SDA Church</t>
  </si>
  <si>
    <t>1025 Doty St</t>
  </si>
  <si>
    <t>Green Bay</t>
  </si>
  <si>
    <t>WI</t>
  </si>
  <si>
    <t>54301-4421</t>
  </si>
  <si>
    <t>Mario Addiel De Armas</t>
  </si>
  <si>
    <t>Highland Park SDA Church</t>
  </si>
  <si>
    <t>89 W Grand</t>
  </si>
  <si>
    <t>Highland Park</t>
  </si>
  <si>
    <t>48203-3642</t>
  </si>
  <si>
    <t>Hopkins Pk (Pembroke) Ephesus SDA Church</t>
  </si>
  <si>
    <t>PO Box 490</t>
  </si>
  <si>
    <t>Hopkins Park</t>
  </si>
  <si>
    <t>60944-0490</t>
  </si>
  <si>
    <t>Idlewild SDA Church</t>
  </si>
  <si>
    <t>PO Box 1177</t>
  </si>
  <si>
    <t>Baldwin</t>
  </si>
  <si>
    <t>49304-1177</t>
  </si>
  <si>
    <t>Earl Baldwin</t>
  </si>
  <si>
    <t>Indianapolis Capitol City SDA Church</t>
  </si>
  <si>
    <t>1801 E 49th St</t>
  </si>
  <si>
    <t>Indianapolis</t>
  </si>
  <si>
    <t>46205-1300</t>
  </si>
  <si>
    <t>William Lee</t>
  </si>
  <si>
    <t>Capitol City Guards</t>
  </si>
  <si>
    <t>Indianapolis Eastside Hisp SDA Church</t>
  </si>
  <si>
    <t>3243 N Sherman Dr</t>
  </si>
  <si>
    <t>46218-2157</t>
  </si>
  <si>
    <t>Edgar Pastran</t>
  </si>
  <si>
    <t>Indianapolis Eastside SDA Church</t>
  </si>
  <si>
    <t>PO Box 18304</t>
  </si>
  <si>
    <t>46218-0304</t>
  </si>
  <si>
    <t>Leon George</t>
  </si>
  <si>
    <t>Indianapolis Emmanuel SDA Church</t>
  </si>
  <si>
    <t>PO Box 19348</t>
  </si>
  <si>
    <t>46219-0348</t>
  </si>
  <si>
    <t>Emmanuel Mighty Warriors</t>
  </si>
  <si>
    <t>Indianapolis Haughville SDA Church</t>
  </si>
  <si>
    <t>2716 W 20th St</t>
  </si>
  <si>
    <t>46222-2875</t>
  </si>
  <si>
    <t>Lawrence Logan</t>
  </si>
  <si>
    <t>Indianapolis Korean SDA Church</t>
  </si>
  <si>
    <t>10395 E Taylor Ave</t>
  </si>
  <si>
    <t>Zionsville</t>
  </si>
  <si>
    <t>46077-8842</t>
  </si>
  <si>
    <t>Jinsan Moon</t>
  </si>
  <si>
    <t>Indianapolis Tab of Hope SDA Church</t>
  </si>
  <si>
    <t>PO Box 88877</t>
  </si>
  <si>
    <t>46208-0877</t>
  </si>
  <si>
    <t>Tricia Payne</t>
  </si>
  <si>
    <t>Tabernacle Of Hope Dolphins</t>
  </si>
  <si>
    <t>Indianapolis Westside Ministries SDA Co.</t>
  </si>
  <si>
    <t>1528 Lucerne Ave</t>
  </si>
  <si>
    <t>46241-2820</t>
  </si>
  <si>
    <t>Gerald Coleman</t>
  </si>
  <si>
    <t>Inkster Sharon SDA Church</t>
  </si>
  <si>
    <t>PO Box 770</t>
  </si>
  <si>
    <t>Inkster</t>
  </si>
  <si>
    <t>48141-0770</t>
  </si>
  <si>
    <t>Inkster Wolverine</t>
  </si>
  <si>
    <t>Jackson Summit SDA Church</t>
  </si>
  <si>
    <t>PO Box 1278</t>
  </si>
  <si>
    <t>Jackson</t>
  </si>
  <si>
    <t>49204-1278</t>
  </si>
  <si>
    <t>R. Jones</t>
  </si>
  <si>
    <t>Jasper SDA Church</t>
  </si>
  <si>
    <t>PO Box 547</t>
  </si>
  <si>
    <t>Jasper</t>
  </si>
  <si>
    <t>47547-0547</t>
  </si>
  <si>
    <t>Wesley McDonald</t>
  </si>
  <si>
    <t>Jasper Group 180</t>
  </si>
  <si>
    <t>Jeffersonville Cornerstone SDA Church</t>
  </si>
  <si>
    <t>PO Box 1029</t>
  </si>
  <si>
    <t>Jeffersonville</t>
  </si>
  <si>
    <t>47131-1029</t>
  </si>
  <si>
    <t>Kalamazoo Trinity Temple SDA Church</t>
  </si>
  <si>
    <t>1615 E G Ave</t>
  </si>
  <si>
    <t>Kalamazoo</t>
  </si>
  <si>
    <t>49004-1701</t>
  </si>
  <si>
    <t>Kenosha Ebenezer Hispanic SDA Church</t>
  </si>
  <si>
    <t>5810 8th Ave</t>
  </si>
  <si>
    <t>Kenosha</t>
  </si>
  <si>
    <t>53140-4005</t>
  </si>
  <si>
    <t>Leroy Ramos Streich</t>
  </si>
  <si>
    <t>Lake Region Conference SDA Church</t>
  </si>
  <si>
    <t>8517 S State St</t>
  </si>
  <si>
    <t>60619-5688</t>
  </si>
  <si>
    <t>Lansing Bethel SDA Church</t>
  </si>
  <si>
    <t>4817 Bristol St</t>
  </si>
  <si>
    <t>48910-6125</t>
  </si>
  <si>
    <t>Lath. Vill. Community Fellow. SDA Church</t>
  </si>
  <si>
    <t>27800 Southfield Rd</t>
  </si>
  <si>
    <t>Lathrup Village</t>
  </si>
  <si>
    <t>48076-3416</t>
  </si>
  <si>
    <t>Oliver Archer</t>
  </si>
  <si>
    <t>Marion Ephesus SDA Church</t>
  </si>
  <si>
    <t>PO Box 274</t>
  </si>
  <si>
    <t>Marion</t>
  </si>
  <si>
    <t>46952-0274</t>
  </si>
  <si>
    <t>Maybee London SDA Church</t>
  </si>
  <si>
    <t>10430 Tuttlehill Rd</t>
  </si>
  <si>
    <t>Maybee</t>
  </si>
  <si>
    <t>48159-9797</t>
  </si>
  <si>
    <t>Winston Patterson</t>
  </si>
  <si>
    <t>London Swordbearers</t>
  </si>
  <si>
    <t>Maywood Community SDA Church</t>
  </si>
  <si>
    <t>1901 S 19th Ave</t>
  </si>
  <si>
    <t>Maywood</t>
  </si>
  <si>
    <t>60153-2939</t>
  </si>
  <si>
    <t>Maywood Scouts</t>
  </si>
  <si>
    <t>Michigan City Voice of Hope SDA Church</t>
  </si>
  <si>
    <t>320 E 7th St</t>
  </si>
  <si>
    <t>Michigan City</t>
  </si>
  <si>
    <t>46360-3497</t>
  </si>
  <si>
    <t>Milwaukee Hispanic SDA Church</t>
  </si>
  <si>
    <t>2392 S Woodward St</t>
  </si>
  <si>
    <t>Milwaukee</t>
  </si>
  <si>
    <t>53207-1762</t>
  </si>
  <si>
    <t>Milwaukee Hosanna SDA Church</t>
  </si>
  <si>
    <t>PO Box 241182</t>
  </si>
  <si>
    <t>53224-9028</t>
  </si>
  <si>
    <t>Richard Sylvester</t>
  </si>
  <si>
    <t>Milwaukee Sharon SDA Church</t>
  </si>
  <si>
    <t>PO Box 6528</t>
  </si>
  <si>
    <t>53206-0528</t>
  </si>
  <si>
    <t>?</t>
  </si>
  <si>
    <t>Minneapolis Glendale SDA Church</t>
  </si>
  <si>
    <t>1138 Glenwood Ave</t>
  </si>
  <si>
    <t>Minneapolis</t>
  </si>
  <si>
    <t>MN</t>
  </si>
  <si>
    <t>55405-1430</t>
  </si>
  <si>
    <t>Victor Wilson</t>
  </si>
  <si>
    <t>works with Minnesota conference</t>
  </si>
  <si>
    <t>Mt Clemens Cornelius First SDA Church</t>
  </si>
  <si>
    <t>127 North Ave</t>
  </si>
  <si>
    <t>Mount Clemens</t>
  </si>
  <si>
    <t>48043-9717</t>
  </si>
  <si>
    <t>Muncie Philadelphia SDA Church</t>
  </si>
  <si>
    <t>200 E 9th St</t>
  </si>
  <si>
    <t>Muncie</t>
  </si>
  <si>
    <t>47302-3331</t>
  </si>
  <si>
    <t>Muskegon Heights Wood Street SDA Church</t>
  </si>
  <si>
    <t>2213 Wood St</t>
  </si>
  <si>
    <t>Muskegon Heights</t>
  </si>
  <si>
    <t>49444-1642</t>
  </si>
  <si>
    <t>Newburgh SDA Church</t>
  </si>
  <si>
    <t>3665 Bell Rd</t>
  </si>
  <si>
    <t>Newburgh</t>
  </si>
  <si>
    <t>47630-7911</t>
  </si>
  <si>
    <t>Richard Helzerman</t>
  </si>
  <si>
    <t>Niles Michiana Ghanaian SDA Church</t>
  </si>
  <si>
    <t>PO Box 684</t>
  </si>
  <si>
    <t>Niles</t>
  </si>
  <si>
    <t>49120-0684</t>
  </si>
  <si>
    <t>Niles Philadelphia SDA Church</t>
  </si>
  <si>
    <t>1327 Broadway St</t>
  </si>
  <si>
    <t>49120-2120</t>
  </si>
  <si>
    <t>North Aurora Nuevo Amanencer SDA Church</t>
  </si>
  <si>
    <t>161 S Lincolnway</t>
  </si>
  <si>
    <t>North Aurora</t>
  </si>
  <si>
    <t>60542-1658</t>
  </si>
  <si>
    <t>Peoria Mt. Sinai SDA Church</t>
  </si>
  <si>
    <t>2821 W Latrobe St</t>
  </si>
  <si>
    <t>Peoria</t>
  </si>
  <si>
    <t>61605-1364</t>
  </si>
  <si>
    <t>Pontiac Southside SDA Church</t>
  </si>
  <si>
    <t>182 S Sanford St</t>
  </si>
  <si>
    <t>Pontiac</t>
  </si>
  <si>
    <t>48342-3257</t>
  </si>
  <si>
    <t>Pontiac Warriors</t>
  </si>
  <si>
    <t>Robbins SDA Church</t>
  </si>
  <si>
    <t>14002 S Claire Blvd</t>
  </si>
  <si>
    <t>Robbins</t>
  </si>
  <si>
    <t>60472-2010</t>
  </si>
  <si>
    <t>Saginaw Ephesus SDA Church</t>
  </si>
  <si>
    <t>2115 Wadsworth Ave</t>
  </si>
  <si>
    <t>Saginaw</t>
  </si>
  <si>
    <t>48601-1409</t>
  </si>
  <si>
    <t>Schaumburg Korean SDA Church</t>
  </si>
  <si>
    <t>330 W Golf Rd</t>
  </si>
  <si>
    <t>Arlington Heights</t>
  </si>
  <si>
    <t>60005-3912</t>
  </si>
  <si>
    <t>Jae Hyun Lee</t>
  </si>
  <si>
    <t>South Bend Berean SDA Church</t>
  </si>
  <si>
    <t>601 W Colfax Ave</t>
  </si>
  <si>
    <t>South Bend</t>
  </si>
  <si>
    <t>46601-1401</t>
  </si>
  <si>
    <t>Julius Everett</t>
  </si>
  <si>
    <t>South Berean Eagles</t>
  </si>
  <si>
    <t>South Bend Praise Fellowship SDA Church</t>
  </si>
  <si>
    <t>54301 Maple Lane Ave</t>
  </si>
  <si>
    <t>46635-1624</t>
  </si>
  <si>
    <t>Southfield Living Water SDA Church</t>
  </si>
  <si>
    <t>23481 Lahser Rd</t>
  </si>
  <si>
    <t>48033-6030</t>
  </si>
  <si>
    <t>Springfield SDA Bible Chapel</t>
  </si>
  <si>
    <t>1221 S 15th St</t>
  </si>
  <si>
    <t>Springfield</t>
  </si>
  <si>
    <t>62703-2638</t>
  </si>
  <si>
    <t>Terre Haute Mount of Olives SDA Church</t>
  </si>
  <si>
    <t>1322 S 13th St</t>
  </si>
  <si>
    <t>Terre Haute</t>
  </si>
  <si>
    <t>47802-1414</t>
  </si>
  <si>
    <t>Waukegan Hispanic SDA Church</t>
  </si>
  <si>
    <t>1300 North Ave</t>
  </si>
  <si>
    <t>Waukegan</t>
  </si>
  <si>
    <t>60085-1946</t>
  </si>
  <si>
    <t>Felix Hurtado</t>
  </si>
  <si>
    <t>Waukegan Navegantes De Jesus</t>
  </si>
  <si>
    <t>Waukegan New Remnant Hispanic SDA Church</t>
  </si>
  <si>
    <t>606 10th St</t>
  </si>
  <si>
    <t>60085-7408</t>
  </si>
  <si>
    <t>Waukegan Shalem SDA Church</t>
  </si>
  <si>
    <t>1105 Pine St</t>
  </si>
  <si>
    <t>60085-2727</t>
  </si>
  <si>
    <t>Paul Young</t>
  </si>
  <si>
    <t>Waukegan Shalem Stars</t>
  </si>
  <si>
    <t>Wyoming Bethel I Hispanic SDA Church</t>
  </si>
  <si>
    <t>4616 Walton Ave SW</t>
  </si>
  <si>
    <t>49548-4259</t>
  </si>
  <si>
    <t>Daniel Verduzco</t>
  </si>
  <si>
    <t>Ypsilanti SDA Church</t>
  </si>
  <si>
    <t>PO Box 980739</t>
  </si>
  <si>
    <t>Ypsilanti</t>
  </si>
  <si>
    <t>48198-0739</t>
  </si>
  <si>
    <t>Ypsilanti Navigators</t>
  </si>
  <si>
    <t>Area</t>
  </si>
  <si>
    <t>Month</t>
  </si>
  <si>
    <t>Select Area…</t>
  </si>
  <si>
    <t>Select Month…</t>
  </si>
  <si>
    <t>January</t>
  </si>
  <si>
    <t>February</t>
  </si>
  <si>
    <t>March</t>
  </si>
  <si>
    <t>April</t>
  </si>
  <si>
    <t>May</t>
  </si>
  <si>
    <t>June</t>
  </si>
  <si>
    <t>July</t>
  </si>
  <si>
    <t>August</t>
  </si>
  <si>
    <t>September</t>
  </si>
  <si>
    <t>October</t>
  </si>
  <si>
    <t>November</t>
  </si>
  <si>
    <t>December</t>
  </si>
  <si>
    <t>Year</t>
  </si>
  <si>
    <t>Select Year…</t>
  </si>
  <si>
    <t>2019-2020</t>
  </si>
  <si>
    <t>2020-2021</t>
  </si>
  <si>
    <t>2021-2022</t>
  </si>
  <si>
    <t>2022-2023</t>
  </si>
  <si>
    <r>
      <t xml:space="preserve">Class B Uniform </t>
    </r>
    <r>
      <rPr>
        <b/>
        <i/>
        <sz val="11"/>
        <color theme="1"/>
        <rFont val="Arial"/>
        <family val="2"/>
      </rPr>
      <t>(Field Uniform as designed and provided by the club)</t>
    </r>
  </si>
  <si>
    <t>8. Actively participate in church service.</t>
  </si>
  <si>
    <t>TOTAL MONTHLY POINTS</t>
  </si>
  <si>
    <t>Best Telephone #:</t>
  </si>
  <si>
    <t>Total #</t>
  </si>
  <si>
    <t>Select Church…</t>
  </si>
  <si>
    <t xml:space="preserve">Lake Region Conference </t>
  </si>
  <si>
    <t>Pathfinder Club Monthly Report</t>
  </si>
  <si>
    <t>13. Number of newly baptized Pathfinders (List names below)</t>
  </si>
  <si>
    <t>No / Yes?</t>
  </si>
  <si>
    <t>Conference Events</t>
  </si>
  <si>
    <t>Pathfinder Fair</t>
  </si>
  <si>
    <t>Outreach Activities</t>
  </si>
  <si>
    <t>Visit to Hospitals/ Nursing Homes</t>
  </si>
  <si>
    <t>Bible Studies Conducted</t>
  </si>
  <si>
    <t>Canned Goods Collections</t>
  </si>
  <si>
    <t>Literature Distribution</t>
  </si>
  <si>
    <t>Food Distribution</t>
  </si>
  <si>
    <t>Ingathering</t>
  </si>
  <si>
    <t>Health Fair</t>
  </si>
  <si>
    <t>Other</t>
  </si>
  <si>
    <t>Trips &amp; Outings</t>
  </si>
  <si>
    <t>Pathfinder Parent Meeting</t>
  </si>
  <si>
    <t>Club Camping</t>
  </si>
  <si>
    <t>Induction Visit</t>
  </si>
  <si>
    <t>Socials</t>
  </si>
  <si>
    <t>Field Trips</t>
  </si>
  <si>
    <t>Investiture Visit</t>
  </si>
  <si>
    <t>Pathfinder Events</t>
  </si>
  <si>
    <t>Pathfinder Day</t>
  </si>
  <si>
    <t>Area / Conference Coordinator Club Visit</t>
  </si>
  <si>
    <t>Area Youth Federation</t>
  </si>
  <si>
    <t>PBE</t>
  </si>
  <si>
    <t>Local (February)</t>
  </si>
  <si>
    <t>Conference (March)</t>
  </si>
  <si>
    <t>Union (March)</t>
  </si>
  <si>
    <t>Division (April)</t>
  </si>
  <si>
    <t>Church Service</t>
  </si>
  <si>
    <t>Tell Children's Story</t>
  </si>
  <si>
    <t>Usher</t>
  </si>
  <si>
    <t>Collect Tithe &amp; Offering</t>
  </si>
  <si>
    <t>LRC Camporee</t>
  </si>
  <si>
    <r>
      <t xml:space="preserve">Email Monthly Report to: </t>
    </r>
    <r>
      <rPr>
        <b/>
        <sz val="11"/>
        <color theme="0"/>
        <rFont val="Arial"/>
        <family val="2"/>
      </rPr>
      <t>Weata Powell (wyqp@yahoo.com), Latita Thomas (lthomas@lrcsda.com) and copy your Area Coordinator</t>
    </r>
  </si>
  <si>
    <r>
      <rPr>
        <sz val="12"/>
        <color theme="1"/>
        <rFont val="Arial"/>
        <family val="2"/>
      </rPr>
      <t xml:space="preserve">2. Average Percent Attendance: </t>
    </r>
    <r>
      <rPr>
        <i/>
        <sz val="10"/>
        <color theme="1"/>
        <rFont val="Arial"/>
        <family val="2"/>
      </rPr>
      <t>(See instructions for calculation and points)</t>
    </r>
  </si>
  <si>
    <r>
      <t xml:space="preserve">Class C Uniform </t>
    </r>
    <r>
      <rPr>
        <b/>
        <sz val="11"/>
        <color theme="1"/>
        <rFont val="Arial"/>
        <family val="2"/>
      </rPr>
      <t>(</t>
    </r>
    <r>
      <rPr>
        <b/>
        <i/>
        <sz val="11"/>
        <color theme="1"/>
        <rFont val="Arial"/>
        <family val="2"/>
      </rPr>
      <t>LRC blue shirt)</t>
    </r>
  </si>
  <si>
    <r>
      <t xml:space="preserve">Class A Uniform </t>
    </r>
    <r>
      <rPr>
        <b/>
        <i/>
        <sz val="11"/>
        <color theme="1"/>
        <rFont val="Arial"/>
        <family val="2"/>
      </rPr>
      <t>(Complete with neckerchief, sash, patches &amp; slide, belt)</t>
    </r>
  </si>
  <si>
    <t>7.  Click on the box and the down arrow "Outings", "Field Trips" and/or "Social" activities.  Specify, if not noted.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</si>
</sst>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b/>
      <sz val="11"/>
      <color theme="1"/>
      <name val="Calibri"/>
      <family val="2"/>
      <scheme val="minor"/>
    </font>
    <font>
      <b/>
      <sz val="12"/>
      <color theme="1"/>
      <name val="Comic Sans MS"/>
      <family val="4"/>
    </font>
    <font>
      <sz val="11"/>
      <color theme="1"/>
      <name val="Arial"/>
      <family val="2"/>
    </font>
    <font>
      <b/>
      <sz val="11"/>
      <color theme="1"/>
      <name val="Arial"/>
      <family val="2"/>
    </font>
    <font>
      <b/>
      <sz val="12"/>
      <color theme="1"/>
      <name val="Calibri"/>
      <family val="2"/>
      <scheme val="minor"/>
    </font>
    <font>
      <b/>
      <i/>
      <sz val="14"/>
      <color theme="1"/>
      <name val="Calibri"/>
      <family val="2"/>
      <scheme val="minor"/>
    </font>
    <font>
      <b/>
      <i/>
      <sz val="12"/>
      <color theme="1"/>
      <name val="Arial"/>
      <family val="2"/>
    </font>
    <font>
      <b/>
      <i/>
      <sz val="14"/>
      <color theme="1"/>
      <name val="Arial"/>
      <family val="2"/>
    </font>
    <font>
      <sz val="12"/>
      <color theme="1"/>
      <name val="Calibri"/>
      <family val="2"/>
      <scheme val="minor"/>
    </font>
    <font>
      <b/>
      <i/>
      <sz val="11"/>
      <color theme="1"/>
      <name val="Arial"/>
      <family val="2"/>
    </font>
    <font>
      <i/>
      <sz val="10"/>
      <color theme="1"/>
      <name val="Arial"/>
      <family val="2"/>
    </font>
    <font>
      <i/>
      <sz val="11"/>
      <color theme="1"/>
      <name val="Calibri"/>
      <family val="2"/>
      <scheme val="minor"/>
    </font>
    <font>
      <sz val="12"/>
      <color theme="1"/>
      <name val="Arial"/>
      <family val="2"/>
    </font>
    <font>
      <b/>
      <sz val="14"/>
      <color theme="1"/>
      <name val="Arial"/>
      <family val="2"/>
    </font>
    <font>
      <sz val="16"/>
      <name val="NewCenturySchlbk"/>
      <family val="1"/>
    </font>
    <font>
      <b/>
      <sz val="10"/>
      <name val="Arial"/>
      <family val="2"/>
    </font>
    <font>
      <i/>
      <sz val="9"/>
      <name val="Arial"/>
      <family val="2"/>
    </font>
    <font>
      <sz val="10"/>
      <name val="Arial"/>
      <family val="2"/>
    </font>
    <font>
      <i/>
      <sz val="10"/>
      <name val="Arial"/>
      <family val="2"/>
    </font>
    <font>
      <b/>
      <sz val="9"/>
      <name val="Arial"/>
      <family val="2"/>
    </font>
    <font>
      <sz val="9"/>
      <name val="Arial"/>
      <family val="2"/>
    </font>
    <font>
      <b/>
      <i/>
      <sz val="9"/>
      <name val="Arial"/>
      <family val="2"/>
    </font>
    <font>
      <b/>
      <sz val="16"/>
      <name val="Arial"/>
      <family val="2"/>
    </font>
    <font>
      <b/>
      <sz val="12"/>
      <name val="Arial"/>
      <family val="2"/>
    </font>
    <font>
      <sz val="12"/>
      <name val="Arial"/>
      <family val="2"/>
    </font>
    <font>
      <b/>
      <i/>
      <sz val="10"/>
      <name val="Arial"/>
      <family val="2"/>
    </font>
    <font>
      <b/>
      <i/>
      <sz val="10"/>
      <name val="Calibri"/>
      <family val="2"/>
      <scheme val="minor"/>
    </font>
    <font>
      <sz val="11"/>
      <color rgb="FFFFFFFF"/>
      <name val="Calibri"/>
      <family val="2"/>
      <scheme val="minor"/>
    </font>
    <font>
      <i/>
      <sz val="12"/>
      <color theme="1"/>
      <name val="Arial"/>
      <family val="2"/>
    </font>
    <font>
      <b/>
      <i/>
      <sz val="11"/>
      <color theme="0"/>
      <name val="Calibri"/>
      <family val="2"/>
      <scheme val="minor"/>
    </font>
    <font>
      <i/>
      <sz val="10"/>
      <color theme="0"/>
      <name val="Arial"/>
      <family val="2"/>
    </font>
    <font>
      <sz val="11"/>
      <name val="Arial"/>
      <family val="2"/>
    </font>
    <font>
      <sz val="14"/>
      <color theme="1"/>
      <name val="Arial"/>
      <family val="2"/>
    </font>
    <font>
      <sz val="11"/>
      <color theme="0"/>
      <name val="Arial"/>
      <family val="2"/>
    </font>
    <font>
      <b/>
      <sz val="11"/>
      <color theme="0"/>
      <name val="Arial"/>
      <family val="2"/>
    </font>
    <font>
      <b/>
      <i/>
      <sz val="14"/>
      <color theme="0"/>
      <name val="Arial"/>
      <family val="2"/>
    </font>
    <font>
      <b/>
      <sz val="11"/>
      <color theme="0"/>
      <name val="Calibri"/>
      <family val="2"/>
      <scheme val="minor"/>
    </font>
    <font>
      <b/>
      <i/>
      <sz val="12"/>
      <color theme="0"/>
      <name val="Arial"/>
      <family val="2"/>
    </font>
    <font>
      <b/>
      <sz val="10"/>
      <color theme="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17365D"/>
        <bgColor indexed="64"/>
      </patternFill>
    </fill>
    <fill>
      <patternFill patternType="solid">
        <fgColor theme="0" tint="-0.499984740745262"/>
        <bgColor indexed="64"/>
      </patternFill>
    </fill>
    <fill>
      <patternFill patternType="solid">
        <fgColor theme="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1">
    <xf numFmtId="0" fontId="0" fillId="0" borderId="0"/>
  </cellStyleXfs>
  <cellXfs count="217">
    <xf numFmtId="0" fontId="0" fillId="0" borderId="0" xfId="0"/>
    <xf numFmtId="0" fontId="4" fillId="0" borderId="0" xfId="0" applyFont="1"/>
    <xf numFmtId="0" fontId="1" fillId="0" borderId="0" xfId="0" applyFont="1"/>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xf numFmtId="0" fontId="0" fillId="2" borderId="1" xfId="0" applyFill="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13" fillId="2" borderId="1" xfId="0" applyFont="1" applyFill="1" applyBorder="1" applyAlignment="1">
      <alignment horizontal="center" vertical="center"/>
    </xf>
    <xf numFmtId="0" fontId="3" fillId="0" borderId="1" xfId="0" applyFont="1" applyBorder="1" applyAlignment="1">
      <alignment horizontal="center"/>
    </xf>
    <xf numFmtId="0" fontId="13" fillId="3" borderId="1" xfId="0" applyFont="1" applyFill="1" applyBorder="1" applyAlignment="1">
      <alignment horizontal="center" vertical="center"/>
    </xf>
    <xf numFmtId="0" fontId="3" fillId="0" borderId="20" xfId="0" applyFont="1" applyBorder="1"/>
    <xf numFmtId="0" fontId="3" fillId="0" borderId="22" xfId="0" applyFont="1" applyBorder="1"/>
    <xf numFmtId="0" fontId="3" fillId="2" borderId="1" xfId="0" applyFont="1" applyFill="1" applyBorder="1"/>
    <xf numFmtId="0" fontId="3" fillId="2" borderId="3" xfId="0" applyFont="1" applyFill="1" applyBorder="1"/>
    <xf numFmtId="0" fontId="15" fillId="0" borderId="0" xfId="0" applyFont="1" applyAlignment="1">
      <alignment horizontal="center"/>
    </xf>
    <xf numFmtId="0" fontId="16" fillId="0" borderId="0" xfId="0" applyFont="1"/>
    <xf numFmtId="0" fontId="17" fillId="0" borderId="0" xfId="0" applyFont="1"/>
    <xf numFmtId="0" fontId="16" fillId="0" borderId="0" xfId="0" applyFont="1" applyAlignment="1">
      <alignment horizontal="left" indent="2"/>
    </xf>
    <xf numFmtId="0" fontId="0" fillId="0" borderId="0" xfId="0" applyAlignment="1">
      <alignment horizontal="center"/>
    </xf>
    <xf numFmtId="16" fontId="0" fillId="0" borderId="0" xfId="0" applyNumberFormat="1"/>
    <xf numFmtId="0" fontId="0" fillId="0" borderId="12" xfId="0" applyBorder="1"/>
    <xf numFmtId="0" fontId="16" fillId="0" borderId="23" xfId="0" applyFont="1" applyBorder="1" applyAlignment="1">
      <alignment horizontal="center"/>
    </xf>
    <xf numFmtId="0" fontId="0" fillId="0" borderId="9" xfId="0" applyBorder="1"/>
    <xf numFmtId="0" fontId="0" fillId="0" borderId="13" xfId="0" applyBorder="1"/>
    <xf numFmtId="0" fontId="16" fillId="0" borderId="0" xfId="0" applyFont="1" applyAlignment="1">
      <alignment horizontal="center"/>
    </xf>
    <xf numFmtId="0" fontId="0" fillId="0" borderId="10" xfId="0" applyBorder="1"/>
    <xf numFmtId="0" fontId="0" fillId="0" borderId="2" xfId="0" applyBorder="1" applyAlignment="1">
      <alignment horizontal="center"/>
    </xf>
    <xf numFmtId="0" fontId="19" fillId="0" borderId="0" xfId="0" applyFont="1" applyAlignment="1">
      <alignment horizontal="right"/>
    </xf>
    <xf numFmtId="0" fontId="16" fillId="0" borderId="1" xfId="0" applyFont="1" applyBorder="1" applyAlignment="1">
      <alignment horizontal="center"/>
    </xf>
    <xf numFmtId="0" fontId="0" fillId="0" borderId="14" xfId="0" applyBorder="1"/>
    <xf numFmtId="0" fontId="0" fillId="0" borderId="2" xfId="0" applyBorder="1"/>
    <xf numFmtId="0" fontId="0" fillId="0" borderId="11" xfId="0" applyBorder="1"/>
    <xf numFmtId="0" fontId="20" fillId="0" borderId="0" xfId="0" applyFont="1"/>
    <xf numFmtId="0" fontId="21" fillId="0" borderId="0" xfId="0" applyFont="1"/>
    <xf numFmtId="0" fontId="18" fillId="0" borderId="0" xfId="0" applyFont="1"/>
    <xf numFmtId="0" fontId="16" fillId="0" borderId="0" xfId="0" applyFont="1" applyAlignment="1">
      <alignment wrapText="1"/>
    </xf>
    <xf numFmtId="0" fontId="23" fillId="0" borderId="0" xfId="0" applyFont="1" applyAlignment="1">
      <alignment horizontal="center"/>
    </xf>
    <xf numFmtId="0" fontId="24" fillId="0" borderId="0" xfId="0" applyFont="1" applyAlignment="1">
      <alignment horizontal="center" vertical="center"/>
    </xf>
    <xf numFmtId="0" fontId="25" fillId="0" borderId="0" xfId="0" applyFont="1" applyAlignment="1">
      <alignment wrapText="1"/>
    </xf>
    <xf numFmtId="0" fontId="18" fillId="0" borderId="0" xfId="0" applyFont="1" applyAlignment="1">
      <alignment wrapText="1"/>
    </xf>
    <xf numFmtId="16" fontId="0" fillId="0" borderId="0" xfId="0" applyNumberFormat="1" applyAlignment="1">
      <alignment horizontal="center" vertical="center"/>
    </xf>
    <xf numFmtId="0" fontId="0" fillId="0" borderId="10" xfId="0" applyBorder="1" applyAlignment="1">
      <alignment horizontal="center"/>
    </xf>
    <xf numFmtId="0" fontId="19" fillId="0" borderId="0" xfId="0" applyFont="1" applyAlignment="1">
      <alignment horizontal="center" vertical="center"/>
    </xf>
    <xf numFmtId="0" fontId="0" fillId="0" borderId="11" xfId="0" applyBorder="1" applyAlignment="1">
      <alignment horizontal="center"/>
    </xf>
    <xf numFmtId="0" fontId="20" fillId="0" borderId="0" xfId="0" applyFont="1" applyAlignment="1">
      <alignment vertical="center" wrapText="1"/>
    </xf>
    <xf numFmtId="0" fontId="17" fillId="0" borderId="0" xfId="0" applyFont="1" applyAlignment="1">
      <alignment wrapText="1"/>
    </xf>
    <xf numFmtId="0" fontId="0" fillId="0" borderId="10" xfId="0" applyBorder="1" applyAlignment="1">
      <alignment horizontal="center" vertical="center"/>
    </xf>
    <xf numFmtId="0" fontId="0" fillId="0" borderId="11" xfId="0" applyBorder="1" applyAlignment="1">
      <alignment horizontal="center" vertical="center"/>
    </xf>
    <xf numFmtId="0" fontId="19" fillId="0" borderId="0" xfId="0" applyFont="1" applyAlignment="1">
      <alignment wrapText="1"/>
    </xf>
    <xf numFmtId="0" fontId="26" fillId="0" borderId="0" xfId="0" applyFont="1" applyAlignment="1">
      <alignment wrapText="1"/>
    </xf>
    <xf numFmtId="0" fontId="27" fillId="0" borderId="0" xfId="0" applyFont="1"/>
    <xf numFmtId="0" fontId="28" fillId="4" borderId="0" xfId="0" applyFont="1" applyFill="1"/>
    <xf numFmtId="0" fontId="32" fillId="0" borderId="2" xfId="0" applyFont="1" applyBorder="1"/>
    <xf numFmtId="0" fontId="3" fillId="0" borderId="0" xfId="0" applyFont="1" applyAlignment="1">
      <alignment horizontal="center"/>
    </xf>
    <xf numFmtId="0" fontId="3" fillId="2" borderId="1" xfId="0" applyFont="1" applyFill="1" applyBorder="1" applyAlignment="1" applyProtection="1">
      <alignment horizontal="center"/>
      <protection locked="0"/>
    </xf>
    <xf numFmtId="0" fontId="12" fillId="0" borderId="21" xfId="0" applyFont="1" applyBorder="1"/>
    <xf numFmtId="0" fontId="0" fillId="0" borderId="20" xfId="0" applyBorder="1"/>
    <xf numFmtId="0" fontId="3" fillId="2" borderId="27" xfId="0" applyFont="1" applyFill="1" applyBorder="1"/>
    <xf numFmtId="0" fontId="3" fillId="2" borderId="28" xfId="0" applyFont="1" applyFill="1" applyBorder="1"/>
    <xf numFmtId="0" fontId="3" fillId="0" borderId="0" xfId="0" applyFont="1" applyAlignment="1">
      <alignment wrapText="1"/>
    </xf>
    <xf numFmtId="0" fontId="13" fillId="3" borderId="29" xfId="0" applyFont="1" applyFill="1" applyBorder="1" applyAlignment="1">
      <alignment horizontal="center" vertical="center"/>
    </xf>
    <xf numFmtId="0" fontId="12" fillId="0" borderId="18" xfId="0" applyFont="1" applyBorder="1" applyAlignment="1">
      <alignment wrapText="1"/>
    </xf>
    <xf numFmtId="0" fontId="3" fillId="0" borderId="28" xfId="0" applyFont="1" applyBorder="1" applyAlignment="1">
      <alignment horizontal="right"/>
    </xf>
    <xf numFmtId="0" fontId="3" fillId="0" borderId="12" xfId="0" applyFont="1" applyBorder="1" applyAlignment="1">
      <alignment horizontal="right"/>
    </xf>
    <xf numFmtId="0" fontId="3" fillId="0" borderId="13" xfId="0" applyFont="1" applyBorder="1" applyAlignment="1">
      <alignment horizontal="right"/>
    </xf>
    <xf numFmtId="0" fontId="3" fillId="0" borderId="14" xfId="0" applyFont="1" applyBorder="1" applyAlignment="1">
      <alignment horizontal="right"/>
    </xf>
    <xf numFmtId="0" fontId="3" fillId="2" borderId="6" xfId="0" applyFont="1" applyFill="1" applyBorder="1" applyAlignment="1">
      <alignment horizontal="center" vertical="center"/>
    </xf>
    <xf numFmtId="0" fontId="29" fillId="0" borderId="35" xfId="0" applyFont="1" applyBorder="1" applyAlignment="1">
      <alignment horizontal="left" vertical="center"/>
    </xf>
    <xf numFmtId="0" fontId="29" fillId="0" borderId="36" xfId="0" applyFont="1" applyBorder="1" applyAlignment="1">
      <alignment horizontal="left" vertical="center"/>
    </xf>
    <xf numFmtId="0" fontId="38" fillId="6" borderId="34" xfId="0" applyFont="1" applyFill="1" applyBorder="1" applyAlignment="1">
      <alignment horizontal="left" vertical="center"/>
    </xf>
    <xf numFmtId="0" fontId="0" fillId="0" borderId="35" xfId="0" applyBorder="1"/>
    <xf numFmtId="0" fontId="0" fillId="0" borderId="36" xfId="0" applyBorder="1"/>
    <xf numFmtId="0" fontId="18" fillId="0" borderId="35" xfId="0" applyFont="1" applyBorder="1"/>
    <xf numFmtId="0" fontId="18" fillId="0" borderId="36" xfId="0" applyFont="1" applyBorder="1"/>
    <xf numFmtId="0" fontId="18" fillId="0" borderId="20" xfId="0" applyFont="1" applyBorder="1"/>
    <xf numFmtId="0" fontId="0" fillId="0" borderId="17" xfId="0" applyBorder="1"/>
    <xf numFmtId="0" fontId="39" fillId="6" borderId="24" xfId="0" applyFont="1" applyFill="1" applyBorder="1"/>
    <xf numFmtId="0" fontId="37" fillId="6" borderId="26" xfId="0" applyFont="1" applyFill="1" applyBorder="1"/>
    <xf numFmtId="0" fontId="37" fillId="6" borderId="24" xfId="0" applyFont="1" applyFill="1" applyBorder="1"/>
    <xf numFmtId="0" fontId="0" fillId="0" borderId="21" xfId="0" applyBorder="1" applyAlignment="1">
      <alignment horizontal="center"/>
    </xf>
    <xf numFmtId="0" fontId="0" fillId="0" borderId="18" xfId="0" applyBorder="1" applyAlignment="1">
      <alignment horizontal="center"/>
    </xf>
    <xf numFmtId="0" fontId="3" fillId="2" borderId="4" xfId="0" applyFont="1" applyFill="1" applyBorder="1"/>
    <xf numFmtId="0" fontId="3" fillId="2" borderId="4" xfId="0" applyFont="1" applyFill="1" applyBorder="1"/>
    <xf numFmtId="0" fontId="3" fillId="2" borderId="5" xfId="0" applyFont="1" applyFill="1" applyBorder="1"/>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0" borderId="20" xfId="0" applyFont="1" applyBorder="1" applyAlignment="1">
      <alignment horizontal="left" vertical="center"/>
    </xf>
    <xf numFmtId="0" fontId="3" fillId="0" borderId="0" xfId="0" applyFont="1" applyAlignment="1">
      <alignment horizontal="left" vertical="center"/>
    </xf>
    <xf numFmtId="0" fontId="1" fillId="0" borderId="13" xfId="0" applyFont="1" applyBorder="1" applyAlignment="1">
      <alignment horizontal="center"/>
    </xf>
    <xf numFmtId="0" fontId="1" fillId="0" borderId="0" xfId="0" applyFont="1" applyAlignment="1">
      <alignment horizontal="center"/>
    </xf>
    <xf numFmtId="0" fontId="1" fillId="0" borderId="21" xfId="0" applyFont="1" applyBorder="1" applyAlignment="1">
      <alignment horizontal="center"/>
    </xf>
    <xf numFmtId="0" fontId="1" fillId="0" borderId="20" xfId="0" applyFont="1" applyBorder="1" applyAlignment="1">
      <alignment horizontal="center"/>
    </xf>
    <xf numFmtId="0" fontId="3" fillId="0" borderId="20"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left"/>
    </xf>
    <xf numFmtId="0" fontId="32" fillId="0" borderId="2" xfId="0" applyFont="1" applyBorder="1" applyAlignment="1">
      <alignment horizontal="left"/>
    </xf>
    <xf numFmtId="0" fontId="13" fillId="0" borderId="0" xfId="0" applyFont="1" applyAlignment="1">
      <alignment horizontal="center" vertical="center"/>
    </xf>
    <xf numFmtId="0" fontId="13" fillId="0" borderId="21" xfId="0" applyFont="1" applyBorder="1" applyAlignment="1">
      <alignment horizontal="center" vertical="center"/>
    </xf>
    <xf numFmtId="0" fontId="3" fillId="0" borderId="20" xfId="0" applyFont="1" applyBorder="1" applyAlignment="1">
      <alignment horizontal="center"/>
    </xf>
    <xf numFmtId="0" fontId="3" fillId="0" borderId="0" xfId="0" applyFont="1" applyAlignment="1">
      <alignment horizontal="center"/>
    </xf>
    <xf numFmtId="0" fontId="3" fillId="0" borderId="21" xfId="0" applyFont="1" applyBorder="1" applyAlignment="1">
      <alignment horizontal="center"/>
    </xf>
    <xf numFmtId="0" fontId="36" fillId="5" borderId="17" xfId="0" applyFont="1" applyFill="1" applyBorder="1" applyAlignment="1">
      <alignment horizontal="center" vertical="center"/>
    </xf>
    <xf numFmtId="0" fontId="36" fillId="5" borderId="22" xfId="0" applyFont="1" applyFill="1" applyBorder="1" applyAlignment="1">
      <alignment horizontal="center" vertical="center"/>
    </xf>
    <xf numFmtId="0" fontId="36" fillId="5" borderId="18" xfId="0" applyFont="1" applyFill="1" applyBorder="1" applyAlignment="1">
      <alignment horizontal="center" vertical="center"/>
    </xf>
    <xf numFmtId="0" fontId="36" fillId="5" borderId="15" xfId="0" applyFont="1" applyFill="1" applyBorder="1" applyAlignment="1">
      <alignment horizontal="center" vertical="center"/>
    </xf>
    <xf numFmtId="0" fontId="36" fillId="5" borderId="19" xfId="0" applyFont="1" applyFill="1" applyBorder="1" applyAlignment="1">
      <alignment horizontal="center" vertical="center"/>
    </xf>
    <xf numFmtId="0" fontId="36" fillId="5" borderId="16" xfId="0" applyFont="1" applyFill="1" applyBorder="1" applyAlignment="1">
      <alignment horizontal="center" vertical="center"/>
    </xf>
    <xf numFmtId="0" fontId="30" fillId="0" borderId="20" xfId="0" applyFont="1" applyBorder="1" applyAlignment="1">
      <alignment horizontal="center"/>
    </xf>
    <xf numFmtId="0" fontId="30" fillId="0" borderId="0" xfId="0" applyFont="1" applyAlignment="1">
      <alignment horizontal="center"/>
    </xf>
    <xf numFmtId="0" fontId="30" fillId="0" borderId="21" xfId="0" applyFont="1" applyBorder="1" applyAlignment="1">
      <alignment horizontal="center"/>
    </xf>
    <xf numFmtId="0" fontId="13" fillId="0" borderId="20" xfId="0" applyFont="1" applyBorder="1" applyAlignment="1">
      <alignment horizontal="left"/>
    </xf>
    <xf numFmtId="0" fontId="13" fillId="0" borderId="0" xfId="0" applyFont="1" applyAlignment="1">
      <alignment horizontal="left"/>
    </xf>
    <xf numFmtId="0" fontId="7" fillId="0" borderId="20" xfId="0" applyFont="1" applyBorder="1" applyAlignment="1">
      <alignment horizontal="right" vertical="center"/>
    </xf>
    <xf numFmtId="0" fontId="7" fillId="0" borderId="0" xfId="0" applyFont="1" applyAlignment="1">
      <alignment horizontal="right" vertical="center"/>
    </xf>
    <xf numFmtId="0" fontId="7" fillId="0" borderId="21" xfId="0" applyFont="1" applyBorder="1" applyAlignment="1">
      <alignment horizontal="right" vertical="center"/>
    </xf>
    <xf numFmtId="0" fontId="4" fillId="0" borderId="20" xfId="0" applyFont="1" applyBorder="1" applyAlignment="1">
      <alignment horizontal="center"/>
    </xf>
    <xf numFmtId="0" fontId="4" fillId="0" borderId="0" xfId="0" applyFont="1" applyAlignment="1">
      <alignment horizontal="center"/>
    </xf>
    <xf numFmtId="0" fontId="4" fillId="0" borderId="21" xfId="0" applyFont="1" applyBorder="1" applyAlignment="1">
      <alignment horizontal="center"/>
    </xf>
    <xf numFmtId="0" fontId="4" fillId="0" borderId="17" xfId="0" applyFont="1" applyBorder="1" applyAlignment="1">
      <alignment horizontal="center"/>
    </xf>
    <xf numFmtId="0" fontId="4" fillId="0" borderId="22" xfId="0" applyFont="1" applyBorder="1" applyAlignment="1">
      <alignment horizontal="center"/>
    </xf>
    <xf numFmtId="0" fontId="4" fillId="0" borderId="18" xfId="0" applyFont="1" applyBorder="1" applyAlignment="1">
      <alignment horizont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7" fillId="0" borderId="17" xfId="0" applyFont="1" applyBorder="1" applyAlignment="1">
      <alignment horizontal="right" vertical="center"/>
    </xf>
    <xf numFmtId="0" fontId="7" fillId="0" borderId="22" xfId="0" applyFont="1" applyBorder="1" applyAlignment="1">
      <alignment horizontal="right" vertical="center"/>
    </xf>
    <xf numFmtId="0" fontId="7" fillId="0" borderId="18" xfId="0" applyFont="1" applyBorder="1" applyAlignment="1">
      <alignment horizontal="right" vertical="center"/>
    </xf>
    <xf numFmtId="0" fontId="3" fillId="0" borderId="10" xfId="0" applyFont="1" applyBorder="1" applyAlignment="1">
      <alignment horizontal="left"/>
    </xf>
    <xf numFmtId="0" fontId="34" fillId="5" borderId="24" xfId="0" applyFont="1" applyFill="1" applyBorder="1" applyAlignment="1">
      <alignment horizontal="center"/>
    </xf>
    <xf numFmtId="0" fontId="34" fillId="5" borderId="25" xfId="0" applyFont="1" applyFill="1" applyBorder="1" applyAlignment="1">
      <alignment horizontal="center"/>
    </xf>
    <xf numFmtId="0" fontId="34" fillId="5" borderId="26" xfId="0" applyFont="1" applyFill="1" applyBorder="1" applyAlignment="1">
      <alignment horizontal="center"/>
    </xf>
    <xf numFmtId="0" fontId="3" fillId="0" borderId="3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1" xfId="0" applyFont="1" applyBorder="1" applyAlignment="1">
      <alignment horizontal="center" vertical="center" wrapText="1"/>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31" xfId="0" applyFont="1" applyFill="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right" vertical="center"/>
    </xf>
    <xf numFmtId="0" fontId="14" fillId="0" borderId="0" xfId="0" applyFont="1" applyAlignment="1">
      <alignment horizontal="right" vertical="center"/>
    </xf>
    <xf numFmtId="0" fontId="14" fillId="0" borderId="17" xfId="0" applyFont="1" applyBorder="1" applyAlignment="1">
      <alignment horizontal="right" vertical="center"/>
    </xf>
    <xf numFmtId="0" fontId="14" fillId="0" borderId="22" xfId="0" applyFont="1" applyBorder="1" applyAlignment="1">
      <alignment horizontal="right" vertical="center"/>
    </xf>
    <xf numFmtId="0" fontId="30" fillId="5" borderId="15" xfId="0" applyFont="1" applyFill="1" applyBorder="1" applyAlignment="1">
      <alignment horizontal="center"/>
    </xf>
    <xf numFmtId="0" fontId="30" fillId="5" borderId="19" xfId="0" applyFont="1" applyFill="1" applyBorder="1" applyAlignment="1">
      <alignment horizontal="center"/>
    </xf>
    <xf numFmtId="0" fontId="11" fillId="0" borderId="20" xfId="0" applyFont="1" applyBorder="1" applyAlignment="1">
      <alignment horizontal="center"/>
    </xf>
    <xf numFmtId="0" fontId="11" fillId="0" borderId="0" xfId="0" applyFont="1" applyAlignment="1">
      <alignment horizontal="center"/>
    </xf>
    <xf numFmtId="0" fontId="11" fillId="0" borderId="21" xfId="0" applyFont="1" applyBorder="1" applyAlignment="1">
      <alignment horizontal="center"/>
    </xf>
    <xf numFmtId="0" fontId="11" fillId="0" borderId="17" xfId="0" applyFont="1" applyBorder="1" applyAlignment="1">
      <alignment horizontal="center"/>
    </xf>
    <xf numFmtId="0" fontId="11" fillId="0" borderId="22" xfId="0" applyFont="1" applyBorder="1" applyAlignment="1">
      <alignment horizontal="center"/>
    </xf>
    <xf numFmtId="0" fontId="11" fillId="0" borderId="18" xfId="0" applyFont="1" applyBorder="1" applyAlignment="1">
      <alignment horizontal="center"/>
    </xf>
    <xf numFmtId="0" fontId="3" fillId="2" borderId="4" xfId="0" applyFont="1" applyFill="1" applyBorder="1" applyAlignment="1">
      <alignment horizontal="left"/>
    </xf>
    <xf numFmtId="0" fontId="3" fillId="2" borderId="5" xfId="0" applyFont="1" applyFill="1" applyBorder="1" applyAlignment="1">
      <alignment horizontal="left"/>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2" borderId="1" xfId="0" applyFont="1" applyFill="1" applyBorder="1"/>
    <xf numFmtId="0" fontId="3" fillId="0" borderId="20" xfId="0" applyFont="1" applyBorder="1" applyAlignment="1">
      <alignment wrapText="1"/>
    </xf>
    <xf numFmtId="0" fontId="3" fillId="0" borderId="0" xfId="0" applyFont="1" applyAlignment="1">
      <alignment wrapText="1"/>
    </xf>
    <xf numFmtId="0" fontId="3" fillId="0" borderId="0" xfId="0" applyFont="1"/>
    <xf numFmtId="0" fontId="3" fillId="0" borderId="5" xfId="0" applyFont="1" applyBorder="1"/>
    <xf numFmtId="0" fontId="3" fillId="0" borderId="1" xfId="0" applyFont="1" applyBorder="1"/>
    <xf numFmtId="0" fontId="3" fillId="0" borderId="9" xfId="0" applyFont="1" applyBorder="1"/>
    <xf numFmtId="0" fontId="3" fillId="0" borderId="6" xfId="0" applyFont="1" applyBorder="1"/>
    <xf numFmtId="0" fontId="3" fillId="0" borderId="10" xfId="0" applyFont="1" applyBorder="1"/>
    <xf numFmtId="0" fontId="3" fillId="0" borderId="7" xfId="0" applyFont="1" applyBorder="1"/>
    <xf numFmtId="0" fontId="3" fillId="0" borderId="11" xfId="0" applyFont="1" applyBorder="1"/>
    <xf numFmtId="0" fontId="3" fillId="0" borderId="8" xfId="0" applyFont="1" applyBorder="1"/>
    <xf numFmtId="0" fontId="30" fillId="5" borderId="16" xfId="0" applyFont="1" applyFill="1" applyBorder="1" applyAlignment="1">
      <alignment horizontal="center"/>
    </xf>
    <xf numFmtId="0" fontId="31" fillId="5" borderId="20" xfId="0" applyFont="1" applyFill="1" applyBorder="1" applyAlignment="1">
      <alignment horizontal="center"/>
    </xf>
    <xf numFmtId="0" fontId="31" fillId="5" borderId="0" xfId="0" applyFont="1" applyFill="1" applyAlignment="1">
      <alignment horizontal="center"/>
    </xf>
    <xf numFmtId="0" fontId="31" fillId="5" borderId="21" xfId="0" applyFont="1" applyFill="1" applyBorder="1" applyAlignment="1">
      <alignment horizontal="center"/>
    </xf>
    <xf numFmtId="0" fontId="13" fillId="0" borderId="10" xfId="0" applyFont="1" applyBorder="1" applyAlignment="1">
      <alignment horizontal="left"/>
    </xf>
    <xf numFmtId="0" fontId="31" fillId="0" borderId="20" xfId="0" applyFont="1" applyBorder="1" applyAlignment="1">
      <alignment horizontal="center"/>
    </xf>
    <xf numFmtId="0" fontId="31" fillId="0" borderId="0" xfId="0" applyFont="1" applyAlignment="1">
      <alignment horizontal="center"/>
    </xf>
    <xf numFmtId="0" fontId="31" fillId="0" borderId="21" xfId="0" applyFont="1" applyBorder="1" applyAlignment="1">
      <alignment horizontal="center"/>
    </xf>
    <xf numFmtId="0" fontId="3" fillId="0" borderId="37" xfId="0" applyFont="1" applyBorder="1" applyAlignment="1">
      <alignment horizontal="center"/>
    </xf>
    <xf numFmtId="0" fontId="3" fillId="0" borderId="16" xfId="0" applyFont="1" applyBorder="1" applyAlignment="1">
      <alignment horizontal="center"/>
    </xf>
    <xf numFmtId="0" fontId="3" fillId="0" borderId="38" xfId="0" applyFont="1" applyBorder="1" applyAlignment="1">
      <alignment horizontal="center"/>
    </xf>
    <xf numFmtId="0" fontId="3" fillId="0" borderId="18" xfId="0" applyFont="1" applyBorder="1" applyAlignment="1">
      <alignment horizontal="center"/>
    </xf>
    <xf numFmtId="0" fontId="33" fillId="2" borderId="24" xfId="0" applyFont="1" applyFill="1" applyBorder="1" applyAlignment="1">
      <alignment vertical="center"/>
    </xf>
    <xf numFmtId="0" fontId="33" fillId="2" borderId="25" xfId="0" applyFont="1" applyFill="1" applyBorder="1" applyAlignment="1">
      <alignment vertical="center"/>
    </xf>
    <xf numFmtId="0" fontId="33" fillId="2" borderId="26" xfId="0" applyFont="1" applyFill="1" applyBorder="1" applyAlignment="1">
      <alignment vertical="center"/>
    </xf>
    <xf numFmtId="0" fontId="33" fillId="2" borderId="3" xfId="0" applyFont="1" applyFill="1" applyBorder="1" applyAlignment="1">
      <alignment horizontal="left" vertical="center"/>
    </xf>
    <xf numFmtId="0" fontId="33" fillId="2" borderId="5" xfId="0" applyFont="1" applyFill="1" applyBorder="1" applyAlignment="1">
      <alignment horizontal="left" vertical="center"/>
    </xf>
    <xf numFmtId="0" fontId="0" fillId="0" borderId="0" xfId="0" applyAlignment="1">
      <alignment horizontal="center"/>
    </xf>
    <xf numFmtId="0" fontId="2" fillId="0" borderId="20"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3" fillId="2" borderId="24" xfId="0" applyFont="1" applyFill="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8" xfId="0" applyFont="1" applyFill="1" applyBorder="1" applyAlignment="1">
      <alignment horizontal="center" vertical="center"/>
    </xf>
    <xf numFmtId="0" fontId="33" fillId="0" borderId="17" xfId="0" applyFont="1" applyBorder="1" applyAlignment="1">
      <alignment horizontal="left"/>
    </xf>
    <xf numFmtId="0" fontId="33" fillId="0" borderId="22" xfId="0" applyFont="1" applyBorder="1" applyAlignment="1">
      <alignment horizontal="left"/>
    </xf>
    <xf numFmtId="0" fontId="33" fillId="0" borderId="18" xfId="0" applyFont="1" applyBorder="1" applyAlignment="1">
      <alignment horizontal="left"/>
    </xf>
    <xf numFmtId="0" fontId="6" fillId="0" borderId="20" xfId="0" applyFont="1" applyBorder="1" applyAlignment="1">
      <alignment horizontal="right" vertical="center"/>
    </xf>
    <xf numFmtId="0" fontId="6" fillId="0" borderId="0" xfId="0" applyFont="1" applyAlignment="1">
      <alignment horizontal="right" vertical="center"/>
    </xf>
    <xf numFmtId="0" fontId="8" fillId="0" borderId="20" xfId="0" applyFont="1" applyBorder="1" applyAlignment="1">
      <alignment horizontal="right" vertical="center"/>
    </xf>
    <xf numFmtId="0" fontId="8" fillId="0" borderId="0" xfId="0" applyFont="1" applyAlignment="1">
      <alignment horizontal="right" vertical="center"/>
    </xf>
    <xf numFmtId="0" fontId="0" fillId="0" borderId="25" xfId="0" applyBorder="1" applyAlignment="1">
      <alignment horizontal="center"/>
    </xf>
    <xf numFmtId="0" fontId="3" fillId="2" borderId="3" xfId="0" applyFont="1" applyFill="1" applyBorder="1"/>
    <xf numFmtId="0" fontId="16" fillId="0" borderId="0" xfId="0" applyFont="1" applyAlignment="1">
      <alignment wrapText="1"/>
    </xf>
    <xf numFmtId="0" fontId="18" fillId="0" borderId="0" xfId="0" applyFont="1" applyAlignment="1">
      <alignment horizontal="left" wrapText="1" indent="2"/>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1</xdr:row>
      <xdr:rowOff>95250</xdr:rowOff>
    </xdr:from>
    <xdr:to>
      <xdr:col>3</xdr:col>
      <xdr:colOff>95250</xdr:colOff>
      <xdr:row>7</xdr:row>
      <xdr:rowOff>180975</xdr:rowOff>
    </xdr:to>
    <xdr:pic>
      <xdr:nvPicPr>
        <xdr:cNvPr id="3" name="Picture 1">
          <a:extLst>
            <a:ext uri="{FF2B5EF4-FFF2-40B4-BE49-F238E27FC236}">
              <a16:creationId xmlns:a16="http://schemas.microsoft.com/office/drawing/2014/main" id="{48930FF3-4BBF-4DDD-9312-46642356AA0A}"/>
            </a:ext>
          </a:extLst>
        </xdr:cNvPr>
        <xdr:cNvPicPr>
          <a:picLocks noChangeAspect="1" noChangeArrowheads="1"/>
        </xdr:cNvPicPr>
      </xdr:nvPicPr>
      <xdr:blipFill>
        <a:blip xmlns:r="http://schemas.openxmlformats.org/officeDocument/2006/relationships" r:embed="rId1" cstate="print">
          <a:lum contrast="30000"/>
          <a:extLst>
            <a:ext uri="{28A0092B-C50C-407E-A947-70E740481C1C}">
              <a14:useLocalDpi xmlns:a14="http://schemas.microsoft.com/office/drawing/2010/main" val="0"/>
            </a:ext>
          </a:extLst>
        </a:blip>
        <a:srcRect l="3731" r="18657"/>
        <a:stretch>
          <a:fillRect/>
        </a:stretch>
      </xdr:blipFill>
      <xdr:spPr bwMode="auto">
        <a:xfrm>
          <a:off x="6734175" y="257175"/>
          <a:ext cx="119062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Z288"/>
  <sheetViews>
    <sheetView tabSelected="1" zoomScale="115" zoomScaleNormal="115" workbookViewId="0">
      <selection activeCell="C34" sqref="C34:E34"/>
    </sheetView>
  </sheetViews>
  <sheetFormatPr defaultColWidth="9.140625" defaultRowHeight="15"/>
  <cols>
    <col min="1" max="1" width="4" style="2" customWidth="1"/>
    <col min="2" max="3" width="7.5703125" customWidth="1"/>
    <col min="4" max="4" width="22.5703125" customWidth="1"/>
    <col min="5" max="6" width="11.5703125" customWidth="1"/>
    <col min="7" max="7" width="7.5703125" customWidth="1"/>
    <col min="8" max="9" width="11.5703125" customWidth="1"/>
    <col min="10" max="10" width="15.5703125" customWidth="1"/>
    <col min="11" max="11" width="7.5703125" style="2" customWidth="1"/>
    <col min="12" max="12" width="7.5703125" style="8" customWidth="1"/>
    <col min="13" max="13" width="15.5703125" style="2" customWidth="1"/>
    <col min="14" max="16384" width="9.140625" style="2"/>
  </cols>
  <sheetData>
    <row r="1" spans="2:13" ht="18.75">
      <c r="B1" s="108" t="s">
        <v>675</v>
      </c>
      <c r="C1" s="109"/>
      <c r="D1" s="109"/>
      <c r="E1" s="109"/>
      <c r="F1" s="109"/>
      <c r="G1" s="109"/>
      <c r="H1" s="109"/>
      <c r="I1" s="109"/>
      <c r="J1" s="109"/>
      <c r="K1" s="109"/>
      <c r="L1" s="109"/>
      <c r="M1" s="110"/>
    </row>
    <row r="2" spans="2:13" ht="18.75" customHeight="1" thickBot="1">
      <c r="B2" s="105" t="s">
        <v>676</v>
      </c>
      <c r="C2" s="106"/>
      <c r="D2" s="106"/>
      <c r="E2" s="106"/>
      <c r="F2" s="106"/>
      <c r="G2" s="106"/>
      <c r="H2" s="106"/>
      <c r="I2" s="106"/>
      <c r="J2" s="106"/>
      <c r="K2" s="106"/>
      <c r="L2" s="106"/>
      <c r="M2" s="107"/>
    </row>
    <row r="3" spans="2:13" ht="9" customHeight="1">
      <c r="B3" s="111"/>
      <c r="C3" s="112"/>
      <c r="D3" s="112"/>
      <c r="E3" s="112"/>
      <c r="F3" s="112"/>
      <c r="G3" s="112"/>
      <c r="H3" s="112"/>
      <c r="I3" s="112"/>
      <c r="J3" s="112"/>
      <c r="K3" s="112"/>
      <c r="L3" s="112"/>
      <c r="M3" s="113"/>
    </row>
    <row r="4" spans="2:13" ht="18" customHeight="1">
      <c r="B4" s="193"/>
      <c r="C4" s="194"/>
      <c r="D4" s="195"/>
      <c r="E4" s="190" t="s">
        <v>650</v>
      </c>
      <c r="F4" s="191"/>
      <c r="G4" s="192"/>
      <c r="H4" s="192"/>
      <c r="I4" s="190" t="s">
        <v>664</v>
      </c>
      <c r="J4" s="191"/>
      <c r="K4" s="92"/>
      <c r="L4" s="93"/>
      <c r="M4" s="94"/>
    </row>
    <row r="5" spans="2:13" ht="9" customHeight="1" thickBot="1">
      <c r="B5" s="180"/>
      <c r="C5" s="181"/>
      <c r="D5" s="181"/>
      <c r="E5" s="181"/>
      <c r="F5" s="181"/>
      <c r="G5" s="181"/>
      <c r="H5" s="181"/>
      <c r="I5" s="181"/>
      <c r="J5" s="181"/>
      <c r="K5" s="181"/>
      <c r="L5" s="181"/>
      <c r="M5" s="182"/>
    </row>
    <row r="6" spans="2:13" ht="18.75" thickBot="1">
      <c r="B6" s="116" t="s">
        <v>150</v>
      </c>
      <c r="C6" s="117"/>
      <c r="D6" s="118"/>
      <c r="E6" s="187" t="s">
        <v>649</v>
      </c>
      <c r="F6" s="188"/>
      <c r="G6" s="188"/>
      <c r="H6" s="188"/>
      <c r="I6" s="188"/>
      <c r="J6" s="189"/>
      <c r="K6" s="95"/>
      <c r="L6" s="93"/>
      <c r="M6" s="94"/>
    </row>
    <row r="7" spans="2:13" ht="18.75" thickBot="1">
      <c r="B7" s="116" t="s">
        <v>151</v>
      </c>
      <c r="C7" s="117"/>
      <c r="D7" s="118"/>
      <c r="E7" s="187" t="s">
        <v>674</v>
      </c>
      <c r="F7" s="188"/>
      <c r="G7" s="188"/>
      <c r="H7" s="188"/>
      <c r="I7" s="188"/>
      <c r="J7" s="189"/>
      <c r="K7" s="95"/>
      <c r="L7" s="93"/>
      <c r="M7" s="94"/>
    </row>
    <row r="8" spans="2:13" ht="22.5" customHeight="1" thickBot="1">
      <c r="B8" s="116" t="s">
        <v>0</v>
      </c>
      <c r="C8" s="117"/>
      <c r="D8" s="118"/>
      <c r="E8" s="205" t="str">
        <f>IF(ISERROR(VLOOKUP(E7,Churches!$B$2:$C$110,2,FALSE)),"",IF(VLOOKUP(E7,Churches!$B$2:$C$110,2,FALSE)=0,"",VLOOKUP(E7,Churches!$B$2:$C$110,2,FALSE)))</f>
        <v/>
      </c>
      <c r="F8" s="206"/>
      <c r="G8" s="206"/>
      <c r="H8" s="206"/>
      <c r="I8" s="206"/>
      <c r="J8" s="207"/>
      <c r="K8" s="95"/>
      <c r="L8" s="93"/>
      <c r="M8" s="94"/>
    </row>
    <row r="9" spans="2:13" ht="9" customHeight="1">
      <c r="B9" s="180"/>
      <c r="C9" s="181"/>
      <c r="D9" s="181"/>
      <c r="E9" s="181"/>
      <c r="F9" s="181"/>
      <c r="G9" s="181"/>
      <c r="H9" s="181"/>
      <c r="I9" s="181"/>
      <c r="J9" s="181"/>
      <c r="K9" s="181"/>
      <c r="L9" s="181"/>
      <c r="M9" s="182"/>
    </row>
    <row r="10" spans="2:13" ht="17.25" customHeight="1">
      <c r="B10" s="208" t="s">
        <v>1</v>
      </c>
      <c r="C10" s="209"/>
      <c r="D10" s="209"/>
      <c r="E10" s="3" t="s">
        <v>2</v>
      </c>
      <c r="F10" s="3" t="s">
        <v>3</v>
      </c>
      <c r="G10" s="4" t="s">
        <v>4</v>
      </c>
      <c r="H10" s="3" t="s">
        <v>5</v>
      </c>
      <c r="I10" s="3" t="s">
        <v>6</v>
      </c>
      <c r="J10" s="4" t="s">
        <v>7</v>
      </c>
      <c r="K10" s="92"/>
      <c r="L10" s="93"/>
      <c r="M10" s="94"/>
    </row>
    <row r="11" spans="2:13" ht="17.25" customHeight="1">
      <c r="B11" s="208"/>
      <c r="C11" s="209"/>
      <c r="D11" s="209"/>
      <c r="E11" s="7">
        <v>0</v>
      </c>
      <c r="F11" s="7">
        <v>0</v>
      </c>
      <c r="G11" s="5">
        <f>SUM(E11:F11)</f>
        <v>0</v>
      </c>
      <c r="H11" s="7">
        <v>0</v>
      </c>
      <c r="I11" s="7">
        <v>0</v>
      </c>
      <c r="J11" s="5">
        <f>SUM(E11:F11,I11)</f>
        <v>0</v>
      </c>
      <c r="K11" s="92"/>
      <c r="L11" s="93"/>
      <c r="M11" s="94"/>
    </row>
    <row r="12" spans="2:13" ht="9" customHeight="1" thickBot="1">
      <c r="B12" s="180"/>
      <c r="C12" s="181"/>
      <c r="D12" s="181"/>
      <c r="E12" s="181"/>
      <c r="F12" s="181"/>
      <c r="G12" s="181"/>
      <c r="H12" s="181"/>
      <c r="I12" s="181"/>
      <c r="J12" s="181"/>
      <c r="K12" s="181"/>
      <c r="L12" s="181"/>
      <c r="M12" s="182"/>
    </row>
    <row r="13" spans="2:13" ht="19.5" thickBot="1">
      <c r="B13" s="210" t="s">
        <v>8</v>
      </c>
      <c r="C13" s="211"/>
      <c r="D13" s="211"/>
      <c r="E13" s="196"/>
      <c r="F13" s="197"/>
      <c r="G13" s="197"/>
      <c r="H13" s="197"/>
      <c r="I13" s="197"/>
      <c r="J13" s="198"/>
      <c r="K13" s="119"/>
      <c r="L13" s="120"/>
      <c r="M13" s="121"/>
    </row>
    <row r="14" spans="2:13" ht="18.75" customHeight="1" thickBot="1">
      <c r="B14" s="116" t="s">
        <v>672</v>
      </c>
      <c r="C14" s="117"/>
      <c r="D14" s="118"/>
      <c r="E14" s="196"/>
      <c r="F14" s="197"/>
      <c r="G14" s="197"/>
      <c r="H14" s="197"/>
      <c r="I14" s="197"/>
      <c r="J14" s="198"/>
      <c r="K14" s="119"/>
      <c r="L14" s="120"/>
      <c r="M14" s="121"/>
    </row>
    <row r="15" spans="2:13" ht="18.75" customHeight="1" thickBot="1">
      <c r="B15" s="116" t="s">
        <v>9</v>
      </c>
      <c r="C15" s="117"/>
      <c r="D15" s="118"/>
      <c r="E15" s="196"/>
      <c r="F15" s="197"/>
      <c r="G15" s="197"/>
      <c r="H15" s="197"/>
      <c r="I15" s="197"/>
      <c r="J15" s="198"/>
      <c r="K15" s="119"/>
      <c r="L15" s="120"/>
      <c r="M15" s="121"/>
    </row>
    <row r="16" spans="2:13" ht="18" customHeight="1">
      <c r="B16" s="116" t="s">
        <v>10</v>
      </c>
      <c r="C16" s="117"/>
      <c r="D16" s="118"/>
      <c r="E16" s="199"/>
      <c r="F16" s="200"/>
      <c r="G16" s="200"/>
      <c r="H16" s="200"/>
      <c r="I16" s="200"/>
      <c r="J16" s="201"/>
      <c r="K16" s="119"/>
      <c r="L16" s="120"/>
      <c r="M16" s="121"/>
    </row>
    <row r="17" spans="2:26" ht="18" customHeight="1" thickBot="1">
      <c r="B17" s="127"/>
      <c r="C17" s="128"/>
      <c r="D17" s="129"/>
      <c r="E17" s="202"/>
      <c r="F17" s="203"/>
      <c r="G17" s="203"/>
      <c r="H17" s="203"/>
      <c r="I17" s="203"/>
      <c r="J17" s="204"/>
      <c r="K17" s="122"/>
      <c r="L17" s="123"/>
      <c r="M17" s="124"/>
    </row>
    <row r="18" spans="2:26" ht="9" customHeight="1" thickBot="1">
      <c r="B18" s="212"/>
      <c r="C18" s="212"/>
      <c r="D18" s="212"/>
      <c r="E18" s="212"/>
      <c r="F18" s="212"/>
      <c r="G18" s="212"/>
      <c r="H18" s="212"/>
      <c r="I18" s="212"/>
      <c r="J18" s="212"/>
      <c r="K18" s="212"/>
      <c r="L18" s="212"/>
      <c r="M18" s="212"/>
    </row>
    <row r="19" spans="2:26">
      <c r="B19" s="150" t="s">
        <v>11</v>
      </c>
      <c r="C19" s="151"/>
      <c r="D19" s="151"/>
      <c r="E19" s="151"/>
      <c r="F19" s="151"/>
      <c r="G19" s="151"/>
      <c r="H19" s="151"/>
      <c r="I19" s="151"/>
      <c r="J19" s="151"/>
      <c r="K19" s="151"/>
      <c r="L19" s="151"/>
      <c r="M19" s="175"/>
    </row>
    <row r="20" spans="2:26">
      <c r="B20" s="176" t="s">
        <v>12</v>
      </c>
      <c r="C20" s="177"/>
      <c r="D20" s="177"/>
      <c r="E20" s="177"/>
      <c r="F20" s="177"/>
      <c r="G20" s="177"/>
      <c r="H20" s="177"/>
      <c r="I20" s="177"/>
      <c r="J20" s="177"/>
      <c r="K20" s="177"/>
      <c r="L20" s="177"/>
      <c r="M20" s="178"/>
    </row>
    <row r="21" spans="2:26" ht="9.9499999999999993" customHeight="1">
      <c r="B21" s="180"/>
      <c r="C21" s="181"/>
      <c r="D21" s="181"/>
      <c r="E21" s="181"/>
      <c r="F21" s="181"/>
      <c r="G21" s="181"/>
      <c r="H21" s="181"/>
      <c r="I21" s="181"/>
      <c r="J21" s="181"/>
      <c r="K21" s="181"/>
      <c r="L21" s="181"/>
      <c r="M21" s="182"/>
    </row>
    <row r="22" spans="2:26" ht="15.75">
      <c r="B22" s="114" t="s">
        <v>13</v>
      </c>
      <c r="C22" s="115"/>
      <c r="D22" s="115"/>
      <c r="E22" s="115"/>
      <c r="F22" s="115"/>
      <c r="G22" s="115"/>
      <c r="H22" s="115"/>
      <c r="I22" s="115"/>
      <c r="J22" s="57">
        <v>0</v>
      </c>
      <c r="K22" s="1"/>
      <c r="L22" s="9">
        <f>J22*10</f>
        <v>0</v>
      </c>
      <c r="M22" s="58" t="s">
        <v>15</v>
      </c>
    </row>
    <row r="23" spans="2:26" ht="9.9499999999999993" customHeight="1">
      <c r="B23" s="102"/>
      <c r="C23" s="103"/>
      <c r="D23" s="103"/>
      <c r="E23" s="103"/>
      <c r="F23" s="103"/>
      <c r="G23" s="103"/>
      <c r="H23" s="103"/>
      <c r="I23" s="103"/>
      <c r="J23" s="103"/>
      <c r="K23" s="103"/>
      <c r="L23" s="103"/>
      <c r="M23" s="104"/>
    </row>
    <row r="24" spans="2:26" ht="15.75">
      <c r="B24" s="96" t="s">
        <v>712</v>
      </c>
      <c r="C24" s="97"/>
      <c r="D24" s="97"/>
      <c r="E24" s="97"/>
      <c r="F24" s="97"/>
      <c r="G24" s="97"/>
      <c r="H24" s="97"/>
      <c r="I24" s="97"/>
      <c r="J24" s="97"/>
      <c r="K24" s="1"/>
      <c r="L24" s="10">
        <v>0</v>
      </c>
      <c r="M24" s="58" t="s">
        <v>16</v>
      </c>
    </row>
    <row r="25" spans="2:26" ht="9.9499999999999993" customHeight="1">
      <c r="B25" s="102"/>
      <c r="C25" s="103"/>
      <c r="D25" s="103"/>
      <c r="E25" s="103"/>
      <c r="F25" s="103"/>
      <c r="G25" s="103"/>
      <c r="H25" s="103"/>
      <c r="I25" s="103"/>
      <c r="J25" s="103"/>
      <c r="K25" s="103"/>
      <c r="L25" s="103"/>
      <c r="M25" s="104"/>
    </row>
    <row r="26" spans="2:26" ht="15.75">
      <c r="B26" s="114" t="s">
        <v>14</v>
      </c>
      <c r="C26" s="115"/>
      <c r="D26" s="115"/>
      <c r="E26" s="115"/>
      <c r="F26" s="115"/>
      <c r="G26" s="179"/>
      <c r="H26" s="213" t="s">
        <v>19</v>
      </c>
      <c r="I26" s="85"/>
      <c r="J26" s="86"/>
      <c r="K26" s="1"/>
      <c r="L26" s="9">
        <f>VLOOKUP(H26,Sheet1!$A$25:$B$27,2,TRUE)</f>
        <v>0</v>
      </c>
      <c r="M26" s="58" t="s">
        <v>17</v>
      </c>
    </row>
    <row r="27" spans="2:26" ht="9.9499999999999993" customHeight="1">
      <c r="B27" s="102"/>
      <c r="C27" s="103"/>
      <c r="D27" s="103"/>
      <c r="E27" s="103"/>
      <c r="F27" s="103"/>
      <c r="G27" s="103"/>
      <c r="H27" s="103"/>
      <c r="I27" s="103"/>
      <c r="J27" s="103"/>
      <c r="K27" s="103"/>
      <c r="L27" s="103"/>
      <c r="M27" s="104"/>
    </row>
    <row r="28" spans="2:26" ht="15.75">
      <c r="B28" s="114" t="s">
        <v>18</v>
      </c>
      <c r="C28" s="115"/>
      <c r="D28" s="115"/>
      <c r="E28" s="115"/>
      <c r="F28" s="115"/>
      <c r="G28" s="115"/>
      <c r="H28" s="115"/>
      <c r="I28" s="115"/>
      <c r="J28" s="115"/>
      <c r="K28" s="120"/>
      <c r="L28" s="120"/>
      <c r="M28" s="121"/>
    </row>
    <row r="29" spans="2:26">
      <c r="B29" s="59"/>
      <c r="C29" s="97" t="s">
        <v>714</v>
      </c>
      <c r="D29" s="97"/>
      <c r="E29" s="97"/>
      <c r="F29" s="97"/>
      <c r="G29" s="97"/>
      <c r="H29" s="97"/>
      <c r="I29" s="97"/>
      <c r="J29" s="97"/>
      <c r="K29" s="1"/>
      <c r="L29" s="10">
        <v>0</v>
      </c>
      <c r="M29" s="58" t="s">
        <v>16</v>
      </c>
    </row>
    <row r="30" spans="2:26">
      <c r="B30" s="59"/>
      <c r="C30" s="97" t="s">
        <v>669</v>
      </c>
      <c r="D30" s="97"/>
      <c r="E30" s="97"/>
      <c r="F30" s="97"/>
      <c r="G30" s="97"/>
      <c r="H30" s="97"/>
      <c r="I30" s="97"/>
      <c r="J30" s="97"/>
      <c r="K30" s="1"/>
      <c r="L30" s="10">
        <v>0</v>
      </c>
      <c r="M30" s="58" t="s">
        <v>16</v>
      </c>
    </row>
    <row r="31" spans="2:26">
      <c r="B31" s="59"/>
      <c r="C31" s="97" t="s">
        <v>713</v>
      </c>
      <c r="D31" s="97"/>
      <c r="E31" s="97"/>
      <c r="F31" s="97"/>
      <c r="G31" s="97"/>
      <c r="H31" s="97"/>
      <c r="I31" s="97"/>
      <c r="J31" s="97"/>
      <c r="K31" s="1"/>
      <c r="L31" s="10">
        <v>0</v>
      </c>
      <c r="M31" s="58" t="s">
        <v>16</v>
      </c>
    </row>
    <row r="32" spans="2:26" ht="9.9499999999999993" customHeight="1">
      <c r="B32" s="102"/>
      <c r="C32" s="103"/>
      <c r="D32" s="103"/>
      <c r="E32" s="103"/>
      <c r="F32" s="103"/>
      <c r="G32" s="103"/>
      <c r="H32" s="103"/>
      <c r="I32" s="103"/>
      <c r="J32" s="103"/>
      <c r="K32" s="103"/>
      <c r="L32" s="103"/>
      <c r="M32" s="104"/>
      <c r="N32" s="1"/>
      <c r="O32" s="1"/>
      <c r="P32" s="1"/>
      <c r="Q32" s="1"/>
      <c r="R32" s="1"/>
      <c r="S32" s="1"/>
      <c r="T32" s="1"/>
      <c r="U32" s="1"/>
      <c r="V32" s="1"/>
      <c r="W32" s="1"/>
      <c r="X32" s="1"/>
      <c r="Y32" s="1"/>
      <c r="Z32" s="1"/>
    </row>
    <row r="33" spans="2:26" ht="18.75" customHeight="1">
      <c r="B33" s="96" t="s">
        <v>20</v>
      </c>
      <c r="C33" s="97"/>
      <c r="D33" s="97"/>
      <c r="E33" s="97"/>
      <c r="F33" s="97"/>
      <c r="G33" s="97"/>
      <c r="H33" s="97"/>
      <c r="I33" s="97"/>
      <c r="J33" s="97"/>
      <c r="K33" s="1"/>
      <c r="L33" s="10">
        <v>0</v>
      </c>
      <c r="M33" s="58" t="s">
        <v>21</v>
      </c>
      <c r="N33" s="1"/>
      <c r="O33" s="1"/>
      <c r="P33" s="1"/>
      <c r="Q33" s="1"/>
      <c r="R33" s="1"/>
      <c r="S33" s="1"/>
      <c r="T33" s="1"/>
      <c r="U33" s="1"/>
      <c r="V33" s="1"/>
      <c r="W33" s="1"/>
      <c r="X33" s="1"/>
      <c r="Y33" s="1"/>
      <c r="Z33" s="1"/>
    </row>
    <row r="34" spans="2:26" ht="18.75" customHeight="1">
      <c r="B34" s="60">
        <v>1</v>
      </c>
      <c r="C34" s="86"/>
      <c r="D34" s="163"/>
      <c r="E34" s="163"/>
      <c r="F34" s="6"/>
      <c r="G34" s="15">
        <v>5</v>
      </c>
      <c r="H34" s="86"/>
      <c r="I34" s="163"/>
      <c r="J34" s="163"/>
      <c r="K34" s="1"/>
      <c r="L34" s="100"/>
      <c r="M34" s="101"/>
      <c r="N34" s="1"/>
      <c r="O34" s="1"/>
      <c r="P34" s="1"/>
      <c r="Q34" s="1"/>
      <c r="R34" s="1"/>
      <c r="S34" s="1"/>
      <c r="T34" s="1"/>
      <c r="U34" s="1"/>
      <c r="V34" s="1"/>
      <c r="W34" s="1"/>
      <c r="X34" s="1"/>
      <c r="Y34" s="1"/>
      <c r="Z34" s="1"/>
    </row>
    <row r="35" spans="2:26" ht="18.75" customHeight="1">
      <c r="B35" s="60">
        <v>2</v>
      </c>
      <c r="C35" s="86"/>
      <c r="D35" s="163"/>
      <c r="E35" s="163"/>
      <c r="F35" s="6"/>
      <c r="G35" s="15">
        <v>6</v>
      </c>
      <c r="H35" s="86"/>
      <c r="I35" s="163"/>
      <c r="J35" s="163"/>
      <c r="K35" s="1"/>
      <c r="L35" s="100"/>
      <c r="M35" s="101"/>
      <c r="N35" s="1"/>
      <c r="O35" s="1"/>
      <c r="P35" s="1"/>
      <c r="Q35" s="1"/>
      <c r="R35" s="1"/>
      <c r="S35" s="1"/>
      <c r="T35" s="1"/>
      <c r="U35" s="1"/>
      <c r="V35" s="1"/>
      <c r="W35" s="1"/>
      <c r="X35" s="1"/>
      <c r="Y35" s="1"/>
      <c r="Z35" s="1"/>
    </row>
    <row r="36" spans="2:26" ht="18.75" customHeight="1">
      <c r="B36" s="60">
        <v>3</v>
      </c>
      <c r="C36" s="86"/>
      <c r="D36" s="163"/>
      <c r="E36" s="163"/>
      <c r="F36" s="6"/>
      <c r="G36" s="15">
        <v>7</v>
      </c>
      <c r="H36" s="86"/>
      <c r="I36" s="163"/>
      <c r="J36" s="163"/>
      <c r="K36" s="1"/>
      <c r="L36" s="100"/>
      <c r="M36" s="101"/>
      <c r="N36" s="1"/>
      <c r="O36" s="1"/>
      <c r="P36" s="1"/>
      <c r="Q36" s="1"/>
      <c r="R36" s="1"/>
      <c r="S36" s="1"/>
      <c r="T36" s="1"/>
      <c r="U36" s="1"/>
      <c r="V36" s="1"/>
      <c r="W36" s="1"/>
      <c r="X36" s="1"/>
      <c r="Y36" s="1"/>
      <c r="Z36" s="1"/>
    </row>
    <row r="37" spans="2:26" ht="18.75" customHeight="1">
      <c r="B37" s="60">
        <v>4</v>
      </c>
      <c r="C37" s="86"/>
      <c r="D37" s="163"/>
      <c r="E37" s="163"/>
      <c r="F37" s="6"/>
      <c r="G37" s="15">
        <v>8</v>
      </c>
      <c r="H37" s="86"/>
      <c r="I37" s="163"/>
      <c r="J37" s="163"/>
      <c r="K37" s="1"/>
      <c r="L37" s="100"/>
      <c r="M37" s="101"/>
      <c r="N37" s="1"/>
      <c r="O37" s="1"/>
      <c r="P37" s="1"/>
      <c r="Q37" s="1"/>
      <c r="R37" s="1"/>
      <c r="S37" s="1"/>
      <c r="T37" s="1"/>
      <c r="U37" s="1"/>
      <c r="V37" s="1"/>
      <c r="W37" s="1"/>
      <c r="X37" s="1"/>
      <c r="Y37" s="1"/>
      <c r="Z37" s="1"/>
    </row>
    <row r="38" spans="2:26" ht="9.9499999999999993" customHeight="1">
      <c r="B38" s="102"/>
      <c r="C38" s="103"/>
      <c r="D38" s="103"/>
      <c r="E38" s="103"/>
      <c r="F38" s="103"/>
      <c r="G38" s="103"/>
      <c r="H38" s="103"/>
      <c r="I38" s="103"/>
      <c r="J38" s="103"/>
      <c r="K38" s="103"/>
      <c r="L38" s="103"/>
      <c r="M38" s="104"/>
      <c r="N38" s="1"/>
      <c r="O38" s="1"/>
      <c r="P38" s="1"/>
      <c r="Q38" s="1"/>
      <c r="R38" s="1"/>
      <c r="S38" s="1"/>
      <c r="T38" s="1"/>
      <c r="U38" s="1"/>
      <c r="V38" s="1"/>
      <c r="W38" s="1"/>
      <c r="X38" s="1"/>
      <c r="Y38" s="1"/>
      <c r="Z38" s="1"/>
    </row>
    <row r="39" spans="2:26" ht="18" customHeight="1">
      <c r="B39" s="96" t="s">
        <v>22</v>
      </c>
      <c r="C39" s="97"/>
      <c r="D39" s="97"/>
      <c r="E39" s="97"/>
      <c r="F39" s="97"/>
      <c r="G39" s="97"/>
      <c r="H39" s="97"/>
      <c r="I39" s="97"/>
      <c r="J39" s="97"/>
      <c r="K39" s="1"/>
      <c r="L39" s="9">
        <f>SUM(F41:F44,K41:K44)</f>
        <v>0</v>
      </c>
      <c r="M39" s="58" t="s">
        <v>15</v>
      </c>
      <c r="N39" s="1"/>
      <c r="O39" s="1"/>
      <c r="P39" s="1"/>
      <c r="Q39" s="1"/>
      <c r="R39" s="1"/>
      <c r="S39" s="1"/>
      <c r="T39" s="1"/>
      <c r="U39" s="1"/>
      <c r="V39" s="1"/>
      <c r="W39" s="1"/>
      <c r="X39" s="1"/>
      <c r="Y39" s="1"/>
      <c r="Z39" s="1"/>
    </row>
    <row r="40" spans="2:26" ht="18.75" customHeight="1">
      <c r="B40" s="13"/>
      <c r="C40" s="98" t="s">
        <v>23</v>
      </c>
      <c r="D40" s="98"/>
      <c r="E40" s="98"/>
      <c r="F40" s="56" t="s">
        <v>24</v>
      </c>
      <c r="G40" s="6"/>
      <c r="H40" s="98" t="s">
        <v>23</v>
      </c>
      <c r="I40" s="98"/>
      <c r="J40" s="98"/>
      <c r="K40" s="56" t="s">
        <v>24</v>
      </c>
      <c r="L40" s="100"/>
      <c r="M40" s="101"/>
      <c r="N40" s="1"/>
      <c r="O40" s="1"/>
      <c r="P40" s="1"/>
      <c r="Q40" s="1"/>
      <c r="R40" s="1"/>
      <c r="S40" s="1"/>
      <c r="T40" s="1"/>
      <c r="U40" s="1"/>
      <c r="V40" s="1"/>
      <c r="W40" s="1"/>
      <c r="X40" s="1"/>
      <c r="Y40" s="1"/>
      <c r="Z40" s="1"/>
    </row>
    <row r="41" spans="2:26" ht="18.75" customHeight="1">
      <c r="B41" s="61">
        <v>1</v>
      </c>
      <c r="C41" s="86" t="s">
        <v>19</v>
      </c>
      <c r="D41" s="163"/>
      <c r="E41" s="163"/>
      <c r="F41" s="11">
        <f>VLOOKUP(C41,Sheet1!$A$42:$B$53,2,FALSE)</f>
        <v>0</v>
      </c>
      <c r="G41" s="16">
        <v>5</v>
      </c>
      <c r="H41" s="86" t="s">
        <v>19</v>
      </c>
      <c r="I41" s="163"/>
      <c r="J41" s="163"/>
      <c r="K41" s="11">
        <f>VLOOKUP(H41,Sheet1!$A$42:$B$53,2,FALSE)</f>
        <v>0</v>
      </c>
      <c r="L41" s="100"/>
      <c r="M41" s="101"/>
      <c r="N41" s="1"/>
      <c r="O41" s="1"/>
      <c r="P41" s="1"/>
      <c r="Q41" s="1"/>
      <c r="R41" s="1"/>
      <c r="S41" s="1"/>
      <c r="T41" s="1"/>
      <c r="U41" s="1"/>
      <c r="V41" s="1"/>
      <c r="W41" s="1"/>
      <c r="X41" s="1"/>
      <c r="Y41" s="1"/>
      <c r="Z41" s="1"/>
    </row>
    <row r="42" spans="2:26" ht="18.75" customHeight="1">
      <c r="B42" s="61">
        <v>2</v>
      </c>
      <c r="C42" s="86" t="s">
        <v>19</v>
      </c>
      <c r="D42" s="163"/>
      <c r="E42" s="163"/>
      <c r="F42" s="11">
        <f>VLOOKUP(C42,Sheet1!$A$42:$B$53,2,FALSE)</f>
        <v>0</v>
      </c>
      <c r="G42" s="16">
        <v>6</v>
      </c>
      <c r="H42" s="86" t="s">
        <v>19</v>
      </c>
      <c r="I42" s="163"/>
      <c r="J42" s="163"/>
      <c r="K42" s="11">
        <f>VLOOKUP(H42,Sheet1!$A$42:$B$53,2,FALSE)</f>
        <v>0</v>
      </c>
      <c r="L42" s="100"/>
      <c r="M42" s="101"/>
      <c r="N42" s="1"/>
      <c r="O42" s="1"/>
      <c r="P42" s="1"/>
      <c r="Q42" s="1"/>
      <c r="R42" s="1"/>
      <c r="S42" s="1"/>
      <c r="T42" s="1"/>
      <c r="U42" s="1"/>
      <c r="V42" s="1"/>
      <c r="W42" s="1"/>
      <c r="X42" s="1"/>
      <c r="Y42" s="1"/>
      <c r="Z42" s="1"/>
    </row>
    <row r="43" spans="2:26" ht="18.75" customHeight="1">
      <c r="B43" s="61">
        <v>3</v>
      </c>
      <c r="C43" s="86" t="s">
        <v>19</v>
      </c>
      <c r="D43" s="163"/>
      <c r="E43" s="163"/>
      <c r="F43" s="11">
        <f>VLOOKUP(C43,Sheet1!$A$42:$B$53,2,FALSE)</f>
        <v>0</v>
      </c>
      <c r="G43" s="16">
        <v>7</v>
      </c>
      <c r="H43" s="86" t="s">
        <v>19</v>
      </c>
      <c r="I43" s="163"/>
      <c r="J43" s="163"/>
      <c r="K43" s="11">
        <f>VLOOKUP(H43,Sheet1!$A$42:$B$53,2,FALSE)</f>
        <v>0</v>
      </c>
      <c r="L43" s="100"/>
      <c r="M43" s="101"/>
      <c r="N43" s="1"/>
      <c r="O43" s="1"/>
      <c r="P43" s="1"/>
      <c r="Q43" s="1"/>
      <c r="R43" s="1"/>
      <c r="S43" s="1"/>
      <c r="T43" s="1"/>
      <c r="U43" s="1"/>
      <c r="V43" s="1"/>
      <c r="W43" s="1"/>
      <c r="X43" s="1"/>
      <c r="Y43" s="1"/>
      <c r="Z43" s="1"/>
    </row>
    <row r="44" spans="2:26" ht="18.75" customHeight="1">
      <c r="B44" s="61">
        <v>4</v>
      </c>
      <c r="C44" s="86" t="s">
        <v>19</v>
      </c>
      <c r="D44" s="163"/>
      <c r="E44" s="163"/>
      <c r="F44" s="11">
        <f>VLOOKUP(C44,Sheet1!$A$42:$B$53,2,FALSE)</f>
        <v>0</v>
      </c>
      <c r="G44" s="16">
        <v>8</v>
      </c>
      <c r="H44" s="86" t="s">
        <v>19</v>
      </c>
      <c r="I44" s="163"/>
      <c r="J44" s="163"/>
      <c r="K44" s="11">
        <f>VLOOKUP(H44,Sheet1!$A$42:$B$53,2,FALSE)</f>
        <v>0</v>
      </c>
      <c r="L44" s="100"/>
      <c r="M44" s="101"/>
      <c r="N44" s="1"/>
      <c r="O44" s="1"/>
      <c r="P44" s="1"/>
      <c r="Q44" s="1"/>
      <c r="R44" s="1"/>
      <c r="S44" s="1"/>
      <c r="T44" s="1"/>
      <c r="U44" s="1"/>
      <c r="V44" s="1"/>
      <c r="W44" s="1"/>
      <c r="X44" s="1"/>
      <c r="Y44" s="1"/>
      <c r="Z44" s="1"/>
    </row>
    <row r="45" spans="2:26" ht="9.9499999999999993" customHeight="1">
      <c r="B45" s="102"/>
      <c r="C45" s="103"/>
      <c r="D45" s="103"/>
      <c r="E45" s="103"/>
      <c r="F45" s="103"/>
      <c r="G45" s="103"/>
      <c r="H45" s="103"/>
      <c r="I45" s="103"/>
      <c r="J45" s="103"/>
      <c r="K45" s="103"/>
      <c r="L45" s="103"/>
      <c r="M45" s="104"/>
      <c r="N45" s="1"/>
      <c r="O45" s="1"/>
      <c r="P45" s="1"/>
      <c r="Q45" s="1"/>
      <c r="R45" s="1"/>
      <c r="S45" s="1"/>
      <c r="T45" s="1"/>
      <c r="U45" s="1"/>
      <c r="V45" s="1"/>
      <c r="W45" s="1"/>
      <c r="X45" s="1"/>
      <c r="Y45" s="1"/>
      <c r="Z45" s="1"/>
    </row>
    <row r="46" spans="2:26" ht="18.75" customHeight="1">
      <c r="B46" s="96" t="s">
        <v>25</v>
      </c>
      <c r="C46" s="97"/>
      <c r="D46" s="97"/>
      <c r="E46" s="97"/>
      <c r="F46" s="97"/>
      <c r="G46" s="97"/>
      <c r="H46" s="97"/>
      <c r="I46" s="97"/>
      <c r="J46" s="97"/>
      <c r="K46" s="1"/>
      <c r="L46" s="9">
        <f>SUM(F48:F51,K48,K50:K51)</f>
        <v>0</v>
      </c>
      <c r="M46" s="58" t="s">
        <v>15</v>
      </c>
      <c r="N46" s="1"/>
      <c r="O46" s="1"/>
      <c r="P46" s="1"/>
      <c r="Q46" s="1"/>
      <c r="R46" s="1"/>
      <c r="S46" s="1"/>
      <c r="T46" s="1"/>
      <c r="U46" s="1"/>
      <c r="V46" s="1"/>
      <c r="W46" s="1"/>
      <c r="X46" s="1"/>
      <c r="Y46" s="1"/>
      <c r="Z46" s="1"/>
    </row>
    <row r="47" spans="2:26" ht="18.75" customHeight="1">
      <c r="B47" s="13"/>
      <c r="C47" s="98" t="s">
        <v>23</v>
      </c>
      <c r="D47" s="98"/>
      <c r="E47" s="98"/>
      <c r="F47" s="56" t="s">
        <v>24</v>
      </c>
      <c r="G47" s="6"/>
      <c r="H47" s="98" t="s">
        <v>23</v>
      </c>
      <c r="I47" s="98"/>
      <c r="J47" s="98"/>
      <c r="K47" s="56" t="s">
        <v>24</v>
      </c>
      <c r="L47" s="100"/>
      <c r="M47" s="101"/>
      <c r="N47" s="1"/>
      <c r="O47" s="1"/>
      <c r="P47" s="1"/>
      <c r="Q47" s="1"/>
      <c r="R47" s="1"/>
      <c r="S47" s="1"/>
      <c r="T47" s="1"/>
      <c r="U47" s="1"/>
      <c r="V47" s="1"/>
      <c r="W47" s="1"/>
      <c r="X47" s="1"/>
      <c r="Y47" s="1"/>
      <c r="Z47" s="1"/>
    </row>
    <row r="48" spans="2:26" ht="18.75" customHeight="1">
      <c r="B48" s="61">
        <v>1</v>
      </c>
      <c r="C48" s="85" t="s">
        <v>19</v>
      </c>
      <c r="D48" s="85"/>
      <c r="E48" s="86"/>
      <c r="F48" s="11">
        <f>VLOOKUP(C48,Sheet1!$E$42:$F$53,2,FALSE)</f>
        <v>0</v>
      </c>
      <c r="G48" s="16">
        <v>5</v>
      </c>
      <c r="H48" s="85" t="s">
        <v>19</v>
      </c>
      <c r="I48" s="85"/>
      <c r="J48" s="86"/>
      <c r="K48" s="11">
        <f>VLOOKUP(H48,Sheet1!$E$42:$F$53,2,FALSE)</f>
        <v>0</v>
      </c>
      <c r="L48" s="100"/>
      <c r="M48" s="101"/>
      <c r="N48" s="1"/>
      <c r="O48" s="1"/>
      <c r="P48" s="1"/>
      <c r="Q48" s="1"/>
      <c r="R48" s="1"/>
      <c r="S48" s="1"/>
      <c r="T48" s="1"/>
      <c r="U48" s="1"/>
      <c r="V48" s="1"/>
      <c r="W48" s="1"/>
      <c r="X48" s="1"/>
      <c r="Y48" s="1"/>
      <c r="Z48" s="1"/>
    </row>
    <row r="49" spans="2:26" ht="18.75" customHeight="1">
      <c r="B49" s="61">
        <v>2</v>
      </c>
      <c r="C49" s="85" t="s">
        <v>19</v>
      </c>
      <c r="D49" s="85"/>
      <c r="E49" s="86"/>
      <c r="F49" s="11">
        <f>VLOOKUP(C49,Sheet1!$E$42:$F$53,2,FALSE)</f>
        <v>0</v>
      </c>
      <c r="G49" s="160" t="s">
        <v>26</v>
      </c>
      <c r="H49" s="161"/>
      <c r="I49" s="161"/>
      <c r="J49" s="162"/>
      <c r="K49" s="11"/>
      <c r="L49" s="100"/>
      <c r="M49" s="101"/>
      <c r="N49" s="1"/>
      <c r="O49" s="1"/>
      <c r="P49" s="1"/>
      <c r="Q49" s="1"/>
      <c r="R49" s="1"/>
      <c r="S49" s="1"/>
      <c r="T49" s="1"/>
      <c r="U49" s="1"/>
      <c r="V49" s="1"/>
      <c r="W49" s="1"/>
      <c r="X49" s="1"/>
      <c r="Y49" s="1"/>
      <c r="Z49" s="1"/>
    </row>
    <row r="50" spans="2:26" ht="19.5" customHeight="1">
      <c r="B50" s="61">
        <v>3</v>
      </c>
      <c r="C50" s="85" t="s">
        <v>19</v>
      </c>
      <c r="D50" s="85"/>
      <c r="E50" s="86"/>
      <c r="F50" s="11">
        <f>VLOOKUP(C50,Sheet1!$E$42:$F$53,2,FALSE)</f>
        <v>0</v>
      </c>
      <c r="G50" s="16">
        <v>7</v>
      </c>
      <c r="H50" s="84" t="s">
        <v>19</v>
      </c>
      <c r="I50" s="158"/>
      <c r="J50" s="159"/>
      <c r="K50" s="11">
        <f>VLOOKUP(H50,Sheet1!$E$42:$F$53,2,FALSE)</f>
        <v>0</v>
      </c>
      <c r="L50" s="100"/>
      <c r="M50" s="101"/>
      <c r="N50" s="1"/>
      <c r="O50" s="1"/>
      <c r="P50" s="1"/>
      <c r="Q50" s="1"/>
      <c r="R50" s="1"/>
      <c r="S50" s="1"/>
      <c r="T50" s="1"/>
      <c r="U50" s="1"/>
      <c r="V50" s="1"/>
      <c r="W50" s="1"/>
      <c r="X50" s="1"/>
      <c r="Y50" s="1"/>
      <c r="Z50" s="1"/>
    </row>
    <row r="51" spans="2:26" ht="18.75" customHeight="1">
      <c r="B51" s="61">
        <v>4</v>
      </c>
      <c r="C51" s="85" t="s">
        <v>19</v>
      </c>
      <c r="D51" s="85"/>
      <c r="E51" s="86"/>
      <c r="F51" s="11">
        <f>VLOOKUP(C51,Sheet1!$E$42:$F$53,2,FALSE)</f>
        <v>0</v>
      </c>
      <c r="G51" s="16">
        <v>8</v>
      </c>
      <c r="H51" s="84" t="s">
        <v>19</v>
      </c>
      <c r="I51" s="158"/>
      <c r="J51" s="159"/>
      <c r="K51" s="11">
        <f>VLOOKUP(H51,Sheet1!$E$42:$F$53,2,FALSE)</f>
        <v>0</v>
      </c>
      <c r="L51" s="100"/>
      <c r="M51" s="101"/>
      <c r="N51" s="1"/>
      <c r="O51" s="1"/>
      <c r="P51" s="1"/>
      <c r="Q51" s="1"/>
      <c r="R51" s="1"/>
      <c r="S51" s="1"/>
      <c r="T51" s="1"/>
      <c r="U51" s="1"/>
      <c r="V51" s="1"/>
      <c r="W51" s="1"/>
      <c r="X51" s="1"/>
      <c r="Y51" s="1"/>
      <c r="Z51" s="1"/>
    </row>
    <row r="52" spans="2:26" ht="9.9499999999999993" customHeight="1">
      <c r="B52" s="102"/>
      <c r="C52" s="103"/>
      <c r="D52" s="103"/>
      <c r="E52" s="103"/>
      <c r="F52" s="103"/>
      <c r="G52" s="103"/>
      <c r="H52" s="103"/>
      <c r="I52" s="103"/>
      <c r="J52" s="103"/>
      <c r="K52" s="103"/>
      <c r="L52" s="103"/>
      <c r="M52" s="104"/>
      <c r="N52" s="1"/>
      <c r="O52" s="1"/>
      <c r="P52" s="1"/>
      <c r="Q52" s="1"/>
      <c r="R52" s="1"/>
      <c r="S52" s="1"/>
      <c r="T52" s="1"/>
      <c r="U52" s="1"/>
      <c r="V52" s="1"/>
      <c r="W52" s="1"/>
      <c r="X52" s="1"/>
      <c r="Y52" s="1"/>
      <c r="Z52" s="1"/>
    </row>
    <row r="53" spans="2:26" ht="18.75" customHeight="1">
      <c r="B53" s="96" t="s">
        <v>670</v>
      </c>
      <c r="C53" s="97"/>
      <c r="D53" s="97"/>
      <c r="E53" s="97"/>
      <c r="F53" s="97"/>
      <c r="G53" s="97"/>
      <c r="H53" s="97"/>
      <c r="I53" s="97"/>
      <c r="J53" s="97"/>
      <c r="K53" s="1"/>
      <c r="L53" s="9">
        <f>SUM(F55:F57,K56:K57)</f>
        <v>0</v>
      </c>
      <c r="M53" s="58" t="s">
        <v>27</v>
      </c>
      <c r="N53" s="1"/>
      <c r="O53" s="1"/>
      <c r="P53" s="1"/>
      <c r="Q53" s="1"/>
      <c r="R53" s="1"/>
      <c r="S53" s="1"/>
      <c r="T53" s="1"/>
      <c r="U53" s="1"/>
      <c r="V53" s="1"/>
      <c r="W53" s="1"/>
      <c r="X53" s="1"/>
      <c r="Y53" s="1"/>
      <c r="Z53" s="1"/>
    </row>
    <row r="54" spans="2:26" ht="18.75" customHeight="1">
      <c r="B54" s="13"/>
      <c r="C54" s="98" t="s">
        <v>23</v>
      </c>
      <c r="D54" s="98"/>
      <c r="E54" s="98"/>
      <c r="F54" s="56" t="s">
        <v>24</v>
      </c>
      <c r="G54" s="55"/>
      <c r="H54" s="99" t="s">
        <v>23</v>
      </c>
      <c r="I54" s="99"/>
      <c r="J54" s="99"/>
      <c r="K54" s="56" t="s">
        <v>24</v>
      </c>
      <c r="L54" s="100"/>
      <c r="M54" s="101"/>
      <c r="N54" s="1"/>
      <c r="O54" s="1"/>
      <c r="P54" s="1"/>
      <c r="Q54" s="1"/>
      <c r="R54" s="1"/>
      <c r="S54" s="1"/>
      <c r="T54" s="1"/>
      <c r="U54" s="1"/>
      <c r="V54" s="1"/>
      <c r="W54" s="1"/>
      <c r="X54" s="1"/>
      <c r="Y54" s="1"/>
      <c r="Z54" s="1"/>
    </row>
    <row r="55" spans="2:26" ht="18.75" customHeight="1">
      <c r="B55" s="61">
        <v>1</v>
      </c>
      <c r="C55" s="85" t="s">
        <v>19</v>
      </c>
      <c r="D55" s="85"/>
      <c r="E55" s="86"/>
      <c r="F55" s="11">
        <f>VLOOKUP(C55,Sheet1!$E$61:$F$72,2,FALSE)</f>
        <v>0</v>
      </c>
      <c r="G55" s="160" t="s">
        <v>26</v>
      </c>
      <c r="H55" s="161"/>
      <c r="I55" s="161"/>
      <c r="J55" s="162"/>
      <c r="K55" s="11"/>
      <c r="L55" s="100"/>
      <c r="M55" s="101"/>
      <c r="N55" s="1"/>
      <c r="O55" s="1"/>
      <c r="P55" s="1"/>
      <c r="Q55" s="1"/>
      <c r="R55" s="1"/>
      <c r="S55" s="1"/>
      <c r="T55" s="1"/>
      <c r="U55" s="1"/>
      <c r="V55" s="1"/>
      <c r="W55" s="1"/>
      <c r="X55" s="1"/>
      <c r="Y55" s="1"/>
      <c r="Z55" s="1"/>
    </row>
    <row r="56" spans="2:26" ht="18.75" customHeight="1">
      <c r="B56" s="61">
        <v>2</v>
      </c>
      <c r="C56" s="85" t="s">
        <v>19</v>
      </c>
      <c r="D56" s="85"/>
      <c r="E56" s="86"/>
      <c r="F56" s="11">
        <f>VLOOKUP(C56,Sheet1!$E$61:$F$72,2,FALSE)</f>
        <v>0</v>
      </c>
      <c r="G56" s="16">
        <v>5</v>
      </c>
      <c r="H56" s="84" t="s">
        <v>19</v>
      </c>
      <c r="I56" s="158"/>
      <c r="J56" s="159"/>
      <c r="K56" s="11">
        <f>VLOOKUP(H56,Sheet1!$E$61:$F$72,2,FALSE)</f>
        <v>0</v>
      </c>
      <c r="L56" s="100"/>
      <c r="M56" s="101"/>
      <c r="N56" s="1"/>
      <c r="O56" s="1"/>
      <c r="P56" s="1"/>
      <c r="Q56" s="1"/>
      <c r="R56" s="1"/>
      <c r="S56" s="1"/>
      <c r="T56" s="1"/>
      <c r="U56" s="1"/>
      <c r="V56" s="1"/>
      <c r="W56" s="1"/>
      <c r="X56" s="1"/>
      <c r="Y56" s="1"/>
      <c r="Z56" s="1"/>
    </row>
    <row r="57" spans="2:26" ht="18.75" customHeight="1">
      <c r="B57" s="61">
        <v>3</v>
      </c>
      <c r="C57" s="85" t="s">
        <v>19</v>
      </c>
      <c r="D57" s="85"/>
      <c r="E57" s="86"/>
      <c r="F57" s="11">
        <f>VLOOKUP(C57,Sheet1!$E$61:$F$72,2,FALSE)</f>
        <v>0</v>
      </c>
      <c r="G57" s="16">
        <v>6</v>
      </c>
      <c r="H57" s="84" t="s">
        <v>19</v>
      </c>
      <c r="I57" s="158"/>
      <c r="J57" s="159"/>
      <c r="K57" s="11">
        <f>VLOOKUP(H57,Sheet1!$E$61:$F$72,2,FALSE)</f>
        <v>0</v>
      </c>
      <c r="L57" s="100"/>
      <c r="M57" s="101"/>
      <c r="N57" s="1"/>
      <c r="O57" s="1"/>
      <c r="P57" s="1"/>
      <c r="Q57" s="1"/>
      <c r="R57" s="1"/>
      <c r="S57" s="1"/>
      <c r="T57" s="1"/>
      <c r="U57" s="1"/>
      <c r="V57" s="1"/>
      <c r="W57" s="1"/>
      <c r="X57" s="1"/>
      <c r="Y57" s="1"/>
      <c r="Z57" s="1"/>
    </row>
    <row r="58" spans="2:26" ht="9.9499999999999993" customHeight="1">
      <c r="B58" s="102"/>
      <c r="C58" s="103"/>
      <c r="D58" s="103"/>
      <c r="E58" s="103"/>
      <c r="F58" s="103"/>
      <c r="G58" s="103"/>
      <c r="H58" s="103"/>
      <c r="I58" s="103"/>
      <c r="J58" s="103"/>
      <c r="K58" s="103"/>
      <c r="L58" s="103"/>
      <c r="M58" s="104"/>
      <c r="N58" s="1"/>
      <c r="O58" s="1"/>
      <c r="P58" s="1"/>
      <c r="Q58" s="1"/>
      <c r="R58" s="1"/>
      <c r="S58" s="1"/>
      <c r="T58" s="1"/>
      <c r="U58" s="1"/>
      <c r="V58" s="1"/>
      <c r="W58" s="1"/>
      <c r="X58" s="1"/>
      <c r="Y58" s="1"/>
      <c r="Z58" s="1"/>
    </row>
    <row r="59" spans="2:26" ht="18.75" customHeight="1">
      <c r="B59" s="96" t="s">
        <v>29</v>
      </c>
      <c r="C59" s="97"/>
      <c r="D59" s="97"/>
      <c r="E59" s="97"/>
      <c r="F59" s="97"/>
      <c r="G59" s="97"/>
      <c r="H59" s="97"/>
      <c r="I59" s="97"/>
      <c r="J59" s="97"/>
      <c r="K59" s="130"/>
      <c r="L59" s="9">
        <f>SUM(F61:F63,K61:K63)</f>
        <v>0</v>
      </c>
      <c r="M59" s="58" t="s">
        <v>28</v>
      </c>
      <c r="N59" s="1"/>
      <c r="O59" s="1"/>
      <c r="P59" s="1"/>
      <c r="Q59" s="1"/>
      <c r="R59" s="1"/>
      <c r="S59" s="1"/>
      <c r="T59" s="1"/>
      <c r="U59" s="1"/>
      <c r="V59" s="1"/>
      <c r="W59" s="1"/>
      <c r="X59" s="1"/>
      <c r="Y59" s="1"/>
      <c r="Z59" s="1"/>
    </row>
    <row r="60" spans="2:26" ht="18.75" customHeight="1">
      <c r="B60" s="13"/>
      <c r="C60" s="166" t="s">
        <v>23</v>
      </c>
      <c r="D60" s="166"/>
      <c r="E60" s="166"/>
      <c r="F60" s="56" t="s">
        <v>24</v>
      </c>
      <c r="G60" s="2"/>
      <c r="H60" s="99" t="s">
        <v>23</v>
      </c>
      <c r="I60" s="99"/>
      <c r="J60" s="99"/>
      <c r="K60" s="56" t="s">
        <v>24</v>
      </c>
      <c r="L60" s="100"/>
      <c r="M60" s="101"/>
      <c r="N60" s="1"/>
      <c r="O60" s="1"/>
      <c r="P60" s="1"/>
      <c r="Q60" s="1"/>
      <c r="R60" s="1"/>
      <c r="S60" s="1"/>
      <c r="T60" s="1"/>
      <c r="U60" s="1"/>
      <c r="V60" s="1"/>
      <c r="W60" s="1"/>
      <c r="X60" s="1"/>
      <c r="Y60" s="1"/>
      <c r="Z60" s="1"/>
    </row>
    <row r="61" spans="2:26" ht="18.75" customHeight="1">
      <c r="B61" s="61">
        <v>1</v>
      </c>
      <c r="C61" s="85" t="s">
        <v>19</v>
      </c>
      <c r="D61" s="85"/>
      <c r="E61" s="86"/>
      <c r="F61" s="11">
        <f>VLOOKUP(C61,Sheet1!$A$31:$B$36,2,FALSE)</f>
        <v>0</v>
      </c>
      <c r="G61" s="16">
        <v>4</v>
      </c>
      <c r="H61" s="85" t="s">
        <v>19</v>
      </c>
      <c r="I61" s="85"/>
      <c r="J61" s="86"/>
      <c r="K61" s="11">
        <f>VLOOKUP(H61,Sheet1!$A$31:$B$36,2,FALSE)</f>
        <v>0</v>
      </c>
      <c r="L61" s="100"/>
      <c r="M61" s="101"/>
      <c r="N61" s="1"/>
      <c r="O61" s="1"/>
      <c r="P61" s="1"/>
      <c r="Q61" s="1"/>
      <c r="R61" s="1"/>
      <c r="S61" s="1"/>
      <c r="T61" s="1"/>
      <c r="U61" s="1"/>
      <c r="V61" s="1"/>
      <c r="W61" s="1"/>
      <c r="X61" s="1"/>
      <c r="Y61" s="1"/>
      <c r="Z61" s="1"/>
    </row>
    <row r="62" spans="2:26" ht="18.75" customHeight="1">
      <c r="B62" s="61">
        <v>2</v>
      </c>
      <c r="C62" s="85" t="s">
        <v>19</v>
      </c>
      <c r="D62" s="85"/>
      <c r="E62" s="86"/>
      <c r="F62" s="11">
        <f>VLOOKUP(C62,Sheet1!$A$31:$B$36,2,FALSE)</f>
        <v>0</v>
      </c>
      <c r="G62" s="16">
        <v>5</v>
      </c>
      <c r="H62" s="85" t="s">
        <v>19</v>
      </c>
      <c r="I62" s="85"/>
      <c r="J62" s="86"/>
      <c r="K62" s="11">
        <f>VLOOKUP(H62,Sheet1!$A$31:$B$36,2,FALSE)</f>
        <v>0</v>
      </c>
      <c r="L62" s="100"/>
      <c r="M62" s="101"/>
      <c r="N62" s="1"/>
      <c r="O62" s="1"/>
      <c r="P62" s="1"/>
      <c r="Q62" s="1"/>
      <c r="R62" s="1"/>
      <c r="S62" s="1"/>
      <c r="T62" s="1"/>
      <c r="U62" s="1"/>
      <c r="V62" s="1"/>
      <c r="W62" s="1"/>
      <c r="X62" s="1"/>
      <c r="Y62" s="1"/>
      <c r="Z62" s="1"/>
    </row>
    <row r="63" spans="2:26" ht="18.75" customHeight="1">
      <c r="B63" s="61">
        <v>3</v>
      </c>
      <c r="C63" s="85" t="s">
        <v>19</v>
      </c>
      <c r="D63" s="85"/>
      <c r="E63" s="86"/>
      <c r="F63" s="11">
        <f>VLOOKUP(C63,Sheet1!$A$31:$B$36,2,FALSE)</f>
        <v>0</v>
      </c>
      <c r="G63" s="16">
        <v>6</v>
      </c>
      <c r="H63" s="85" t="s">
        <v>19</v>
      </c>
      <c r="I63" s="85"/>
      <c r="J63" s="86"/>
      <c r="K63" s="11">
        <f>VLOOKUP(H63,Sheet1!$A$31:$B$36,2,FALSE)</f>
        <v>0</v>
      </c>
      <c r="L63" s="100"/>
      <c r="M63" s="101"/>
      <c r="N63" s="1"/>
      <c r="O63" s="1"/>
      <c r="P63" s="1"/>
      <c r="Q63" s="1"/>
      <c r="R63" s="1"/>
      <c r="S63" s="1"/>
      <c r="T63" s="1"/>
      <c r="U63" s="1"/>
      <c r="V63" s="1"/>
      <c r="W63" s="1"/>
      <c r="X63" s="1"/>
      <c r="Y63" s="1"/>
      <c r="Z63" s="1"/>
    </row>
    <row r="64" spans="2:26" ht="9.9499999999999993" customHeight="1">
      <c r="B64" s="102"/>
      <c r="C64" s="103"/>
      <c r="D64" s="103"/>
      <c r="E64" s="103"/>
      <c r="F64" s="103"/>
      <c r="G64" s="103"/>
      <c r="H64" s="103"/>
      <c r="I64" s="103"/>
      <c r="J64" s="103"/>
      <c r="K64" s="103"/>
      <c r="L64" s="103"/>
      <c r="M64" s="104"/>
      <c r="N64" s="1"/>
      <c r="O64" s="1"/>
      <c r="P64" s="1"/>
      <c r="Q64" s="1"/>
      <c r="R64" s="1"/>
      <c r="S64" s="1"/>
      <c r="T64" s="1"/>
      <c r="U64" s="1"/>
      <c r="V64" s="1"/>
      <c r="W64" s="1"/>
      <c r="X64" s="1"/>
      <c r="Y64" s="1"/>
      <c r="Z64" s="1"/>
    </row>
    <row r="65" spans="2:26" ht="18.75" customHeight="1">
      <c r="B65" s="96" t="s">
        <v>30</v>
      </c>
      <c r="C65" s="97"/>
      <c r="D65" s="97"/>
      <c r="E65" s="97"/>
      <c r="F65" s="97"/>
      <c r="G65" s="97"/>
      <c r="H65" s="97"/>
      <c r="I65" s="97"/>
      <c r="J65" s="97"/>
      <c r="K65" s="1"/>
      <c r="L65" s="12">
        <f>SUM(F67,K67)</f>
        <v>0</v>
      </c>
      <c r="M65" s="58" t="s">
        <v>28</v>
      </c>
      <c r="N65" s="1"/>
      <c r="O65" s="1"/>
      <c r="P65" s="1"/>
      <c r="Q65" s="1"/>
      <c r="R65" s="1"/>
      <c r="S65" s="1"/>
      <c r="T65" s="1"/>
      <c r="U65" s="1"/>
      <c r="V65" s="1"/>
      <c r="W65" s="1"/>
      <c r="X65" s="1"/>
      <c r="Y65" s="1"/>
      <c r="Z65" s="1"/>
    </row>
    <row r="66" spans="2:26" ht="18.75" customHeight="1">
      <c r="B66" s="13"/>
      <c r="C66" s="166" t="s">
        <v>23</v>
      </c>
      <c r="D66" s="166"/>
      <c r="E66" s="166"/>
      <c r="F66" s="56" t="s">
        <v>24</v>
      </c>
      <c r="G66" s="6"/>
      <c r="H66" s="99" t="s">
        <v>23</v>
      </c>
      <c r="I66" s="99"/>
      <c r="J66" s="99"/>
      <c r="K66" s="56" t="s">
        <v>24</v>
      </c>
      <c r="L66" s="100"/>
      <c r="M66" s="101"/>
      <c r="N66" s="1"/>
      <c r="O66" s="1"/>
      <c r="P66" s="1"/>
      <c r="Q66" s="1"/>
      <c r="R66" s="1"/>
      <c r="S66" s="1"/>
      <c r="T66" s="1"/>
      <c r="U66" s="1"/>
      <c r="V66" s="1"/>
      <c r="W66" s="1"/>
      <c r="X66" s="1"/>
      <c r="Y66" s="1"/>
      <c r="Z66" s="1"/>
    </row>
    <row r="67" spans="2:26" ht="18.75" customHeight="1">
      <c r="B67" s="61">
        <v>1</v>
      </c>
      <c r="C67" s="85" t="s">
        <v>19</v>
      </c>
      <c r="D67" s="85"/>
      <c r="E67" s="86"/>
      <c r="F67" s="11">
        <f>VLOOKUP(C67,Sheet1!$A$61:$B$65,2,FALSE)</f>
        <v>0</v>
      </c>
      <c r="G67" s="16">
        <v>2</v>
      </c>
      <c r="H67" s="85" t="s">
        <v>19</v>
      </c>
      <c r="I67" s="85"/>
      <c r="J67" s="86"/>
      <c r="K67" s="11">
        <f>VLOOKUP(H67,Sheet1!$A$61:$B$65,2,FALSE)</f>
        <v>0</v>
      </c>
      <c r="L67" s="100"/>
      <c r="M67" s="101"/>
      <c r="N67" s="1"/>
      <c r="O67" s="1"/>
      <c r="P67" s="1"/>
      <c r="Q67" s="1"/>
      <c r="R67" s="1"/>
      <c r="S67" s="1"/>
      <c r="T67" s="1"/>
      <c r="U67" s="1"/>
      <c r="V67" s="1"/>
      <c r="W67" s="1"/>
      <c r="X67" s="1"/>
      <c r="Y67" s="1"/>
      <c r="Z67" s="1"/>
    </row>
    <row r="68" spans="2:26" ht="9.9499999999999993" customHeight="1">
      <c r="B68" s="102"/>
      <c r="C68" s="103"/>
      <c r="D68" s="103"/>
      <c r="E68" s="103"/>
      <c r="F68" s="103"/>
      <c r="G68" s="103"/>
      <c r="H68" s="103"/>
      <c r="I68" s="103"/>
      <c r="J68" s="103"/>
      <c r="K68" s="103"/>
      <c r="L68" s="103"/>
      <c r="M68" s="104"/>
      <c r="N68" s="1"/>
      <c r="O68" s="1"/>
      <c r="P68" s="1"/>
      <c r="Q68" s="1"/>
      <c r="R68" s="1"/>
      <c r="S68" s="1"/>
      <c r="T68" s="1"/>
      <c r="U68" s="1"/>
      <c r="V68" s="1"/>
      <c r="W68" s="1"/>
      <c r="X68" s="1"/>
      <c r="Y68" s="1"/>
      <c r="Z68" s="1"/>
    </row>
    <row r="69" spans="2:26">
      <c r="B69" s="96" t="s">
        <v>31</v>
      </c>
      <c r="C69" s="97"/>
      <c r="D69" s="97"/>
      <c r="E69" s="97"/>
      <c r="F69" s="97"/>
      <c r="G69" s="97"/>
      <c r="H69" s="97"/>
      <c r="I69" s="97"/>
      <c r="J69" s="97"/>
      <c r="K69" s="1"/>
      <c r="L69" s="12" t="str">
        <f>IF(K71=0,"0","10")</f>
        <v>0</v>
      </c>
      <c r="M69" s="58" t="s">
        <v>17</v>
      </c>
      <c r="N69" s="1"/>
      <c r="O69" s="1"/>
      <c r="P69" s="1"/>
      <c r="Q69" s="1"/>
      <c r="R69" s="1"/>
      <c r="S69" s="1"/>
      <c r="T69" s="1"/>
      <c r="U69" s="1"/>
      <c r="V69" s="1"/>
      <c r="W69" s="1"/>
      <c r="X69" s="1"/>
      <c r="Y69" s="1"/>
      <c r="Z69" s="1"/>
    </row>
    <row r="70" spans="2:26">
      <c r="B70" s="65" t="s">
        <v>32</v>
      </c>
      <c r="C70" s="167" t="s">
        <v>35</v>
      </c>
      <c r="D70" s="168"/>
      <c r="E70" s="10">
        <v>0</v>
      </c>
      <c r="F70" s="6"/>
      <c r="G70" s="66" t="s">
        <v>38</v>
      </c>
      <c r="H70" s="169" t="s">
        <v>41</v>
      </c>
      <c r="I70" s="170"/>
      <c r="J70" s="10">
        <v>0</v>
      </c>
      <c r="K70" s="11" t="s">
        <v>673</v>
      </c>
      <c r="L70" s="100"/>
      <c r="M70" s="101"/>
      <c r="N70" s="1"/>
      <c r="O70" s="1"/>
      <c r="P70" s="1"/>
      <c r="Q70" s="1"/>
      <c r="R70" s="1"/>
      <c r="S70" s="1"/>
      <c r="T70" s="1"/>
      <c r="U70" s="1"/>
      <c r="V70" s="1"/>
      <c r="W70" s="1"/>
      <c r="X70" s="1"/>
      <c r="Y70" s="1"/>
      <c r="Z70" s="1"/>
    </row>
    <row r="71" spans="2:26">
      <c r="B71" s="65" t="s">
        <v>33</v>
      </c>
      <c r="C71" s="167" t="s">
        <v>36</v>
      </c>
      <c r="D71" s="168"/>
      <c r="E71" s="10">
        <v>0</v>
      </c>
      <c r="F71" s="6"/>
      <c r="G71" s="67" t="s">
        <v>39</v>
      </c>
      <c r="H71" s="171" t="s">
        <v>42</v>
      </c>
      <c r="I71" s="172"/>
      <c r="J71" s="10">
        <v>0</v>
      </c>
      <c r="K71" s="125">
        <f>SUM(E70:E72,J70:J72)</f>
        <v>0</v>
      </c>
      <c r="L71" s="100"/>
      <c r="M71" s="101"/>
      <c r="N71" s="1"/>
      <c r="O71" s="1"/>
      <c r="P71" s="1"/>
      <c r="Q71" s="1"/>
      <c r="R71" s="1"/>
      <c r="S71" s="1"/>
      <c r="T71" s="1"/>
      <c r="U71" s="1"/>
      <c r="V71" s="1"/>
      <c r="W71" s="1"/>
      <c r="X71" s="1"/>
      <c r="Y71" s="1"/>
      <c r="Z71" s="1"/>
    </row>
    <row r="72" spans="2:26">
      <c r="B72" s="65" t="s">
        <v>34</v>
      </c>
      <c r="C72" s="167" t="s">
        <v>37</v>
      </c>
      <c r="D72" s="168"/>
      <c r="E72" s="10">
        <v>0</v>
      </c>
      <c r="F72" s="6"/>
      <c r="G72" s="68" t="s">
        <v>40</v>
      </c>
      <c r="H72" s="173" t="s">
        <v>43</v>
      </c>
      <c r="I72" s="174"/>
      <c r="J72" s="10">
        <v>0</v>
      </c>
      <c r="K72" s="126"/>
      <c r="L72" s="100"/>
      <c r="M72" s="101"/>
      <c r="N72" s="1"/>
      <c r="O72" s="1"/>
      <c r="P72" s="1"/>
      <c r="Q72" s="1"/>
      <c r="R72" s="1"/>
      <c r="S72" s="1"/>
      <c r="T72" s="1"/>
      <c r="U72" s="1"/>
      <c r="V72" s="1"/>
      <c r="W72" s="1"/>
      <c r="X72" s="1"/>
      <c r="Y72" s="1"/>
      <c r="Z72" s="1"/>
    </row>
    <row r="73" spans="2:26" ht="9.9499999999999993" customHeight="1">
      <c r="B73" s="102"/>
      <c r="C73" s="103"/>
      <c r="D73" s="103"/>
      <c r="E73" s="103"/>
      <c r="F73" s="103"/>
      <c r="G73" s="103"/>
      <c r="H73" s="103"/>
      <c r="I73" s="103"/>
      <c r="J73" s="103"/>
      <c r="K73" s="103"/>
      <c r="L73" s="103"/>
      <c r="M73" s="104"/>
      <c r="N73" s="1"/>
      <c r="O73" s="1"/>
      <c r="P73" s="1"/>
      <c r="Q73" s="1"/>
      <c r="R73" s="1"/>
      <c r="S73" s="1"/>
      <c r="T73" s="1"/>
      <c r="U73" s="1"/>
      <c r="V73" s="1"/>
      <c r="W73" s="1"/>
      <c r="X73" s="1"/>
      <c r="Y73" s="1"/>
      <c r="Z73" s="1"/>
    </row>
    <row r="74" spans="2:26" ht="29.25" customHeight="1">
      <c r="B74" s="164" t="s">
        <v>44</v>
      </c>
      <c r="C74" s="165"/>
      <c r="D74" s="165"/>
      <c r="E74" s="165"/>
      <c r="F74" s="165"/>
      <c r="G74" s="165"/>
      <c r="H74" s="165"/>
      <c r="I74" s="165"/>
      <c r="J74" s="165"/>
      <c r="K74" s="62"/>
      <c r="L74" s="10">
        <v>0</v>
      </c>
      <c r="M74" s="58" t="s">
        <v>45</v>
      </c>
      <c r="N74" s="1"/>
      <c r="O74" s="1"/>
      <c r="P74" s="1"/>
      <c r="Q74" s="1"/>
      <c r="R74" s="1"/>
      <c r="S74" s="1"/>
      <c r="T74" s="1"/>
      <c r="U74" s="1"/>
      <c r="V74" s="1"/>
      <c r="W74" s="1"/>
      <c r="X74" s="1"/>
      <c r="Y74" s="1"/>
      <c r="Z74" s="1"/>
    </row>
    <row r="75" spans="2:26" ht="9.9499999999999993" customHeight="1">
      <c r="B75" s="102"/>
      <c r="C75" s="103"/>
      <c r="D75" s="103"/>
      <c r="E75" s="103"/>
      <c r="F75" s="103"/>
      <c r="G75" s="103"/>
      <c r="H75" s="103"/>
      <c r="I75" s="103"/>
      <c r="J75" s="103"/>
      <c r="K75" s="103"/>
      <c r="L75" s="103"/>
      <c r="M75" s="104"/>
      <c r="N75" s="1"/>
      <c r="O75" s="1"/>
      <c r="P75" s="1"/>
      <c r="Q75" s="1"/>
      <c r="R75" s="1"/>
      <c r="S75" s="1"/>
      <c r="T75" s="1"/>
      <c r="U75" s="1"/>
      <c r="V75" s="1"/>
      <c r="W75" s="1"/>
      <c r="X75" s="1"/>
      <c r="Y75" s="1"/>
      <c r="Z75" s="1"/>
    </row>
    <row r="76" spans="2:26" ht="15" customHeight="1" thickBot="1">
      <c r="B76" s="90" t="s">
        <v>677</v>
      </c>
      <c r="C76" s="91"/>
      <c r="D76" s="91"/>
      <c r="E76" s="91"/>
      <c r="F76" s="91"/>
      <c r="G76" s="91"/>
      <c r="H76" s="91"/>
      <c r="I76" s="91"/>
      <c r="J76" s="69">
        <v>0</v>
      </c>
      <c r="L76" s="63">
        <f>J76*10</f>
        <v>0</v>
      </c>
      <c r="M76" s="64" t="s">
        <v>46</v>
      </c>
      <c r="N76" s="1"/>
      <c r="O76" s="1"/>
      <c r="P76" s="1"/>
      <c r="Q76" s="1"/>
      <c r="R76" s="1"/>
      <c r="S76" s="1"/>
      <c r="T76" s="1"/>
      <c r="U76" s="1"/>
      <c r="V76" s="1"/>
      <c r="W76" s="1"/>
      <c r="X76" s="1"/>
      <c r="Y76" s="1"/>
      <c r="Z76" s="1"/>
    </row>
    <row r="77" spans="2:26">
      <c r="B77" s="61">
        <v>1</v>
      </c>
      <c r="C77" s="85"/>
      <c r="D77" s="85"/>
      <c r="E77" s="86"/>
      <c r="F77" s="6"/>
      <c r="G77" s="61">
        <v>3</v>
      </c>
      <c r="H77" s="87"/>
      <c r="I77" s="88"/>
      <c r="J77" s="88"/>
      <c r="K77" s="89"/>
      <c r="L77" s="183"/>
      <c r="M77" s="184"/>
      <c r="N77" s="1"/>
      <c r="O77" s="1"/>
      <c r="P77" s="1"/>
      <c r="Q77" s="1"/>
      <c r="R77" s="1"/>
      <c r="S77" s="1"/>
      <c r="T77" s="1"/>
      <c r="U77" s="1"/>
      <c r="V77" s="1"/>
      <c r="W77" s="1"/>
      <c r="X77" s="1"/>
      <c r="Y77" s="1"/>
      <c r="Z77" s="1"/>
    </row>
    <row r="78" spans="2:26" ht="15.75" thickBot="1">
      <c r="B78" s="61">
        <v>2</v>
      </c>
      <c r="C78" s="85"/>
      <c r="D78" s="85"/>
      <c r="E78" s="86"/>
      <c r="F78" s="14"/>
      <c r="G78" s="61">
        <v>4</v>
      </c>
      <c r="H78" s="87"/>
      <c r="I78" s="88"/>
      <c r="J78" s="88"/>
      <c r="K78" s="89"/>
      <c r="L78" s="185"/>
      <c r="M78" s="186"/>
      <c r="N78" s="1"/>
      <c r="O78" s="1"/>
      <c r="P78" s="1"/>
      <c r="Q78" s="1"/>
      <c r="R78" s="1"/>
      <c r="S78" s="1"/>
      <c r="T78" s="1"/>
      <c r="U78" s="1"/>
      <c r="V78" s="1"/>
      <c r="W78" s="1"/>
      <c r="X78" s="1"/>
      <c r="Y78" s="1"/>
      <c r="Z78" s="1"/>
    </row>
    <row r="79" spans="2:26" ht="9" customHeight="1" thickBot="1">
      <c r="B79" s="103"/>
      <c r="C79" s="103"/>
      <c r="D79" s="103"/>
      <c r="E79" s="103"/>
      <c r="F79" s="103"/>
      <c r="G79" s="103"/>
      <c r="H79" s="103"/>
      <c r="I79" s="103"/>
      <c r="J79" s="103"/>
      <c r="K79" s="103"/>
      <c r="L79" s="103"/>
      <c r="M79" s="103"/>
      <c r="N79" s="1"/>
      <c r="O79" s="1"/>
      <c r="P79" s="1"/>
      <c r="Q79" s="1"/>
      <c r="R79" s="1"/>
      <c r="S79" s="1"/>
      <c r="T79" s="1"/>
      <c r="U79" s="1"/>
      <c r="V79" s="1"/>
      <c r="W79" s="1"/>
      <c r="X79" s="1"/>
      <c r="Y79" s="1"/>
      <c r="Z79" s="1"/>
    </row>
    <row r="80" spans="2:26">
      <c r="B80" s="150" t="s">
        <v>47</v>
      </c>
      <c r="C80" s="151"/>
      <c r="D80" s="151"/>
      <c r="E80" s="151"/>
      <c r="F80" s="150" t="s">
        <v>48</v>
      </c>
      <c r="G80" s="151"/>
      <c r="H80" s="151"/>
      <c r="I80" s="151"/>
      <c r="J80" s="151"/>
      <c r="K80" s="151"/>
      <c r="L80" s="151"/>
      <c r="M80" s="151"/>
      <c r="N80" s="1"/>
      <c r="O80" s="1"/>
      <c r="P80" s="1"/>
      <c r="Q80" s="1"/>
      <c r="R80" s="1"/>
      <c r="S80" s="1"/>
      <c r="T80" s="1"/>
      <c r="U80" s="1"/>
      <c r="V80" s="1"/>
      <c r="W80" s="1"/>
      <c r="X80" s="1"/>
      <c r="Y80" s="1"/>
      <c r="Z80" s="1"/>
    </row>
    <row r="81" spans="2:26">
      <c r="B81" s="134" t="s">
        <v>49</v>
      </c>
      <c r="C81" s="135"/>
      <c r="D81" s="138"/>
      <c r="E81" s="139"/>
      <c r="F81" s="152" t="s">
        <v>50</v>
      </c>
      <c r="G81" s="153"/>
      <c r="H81" s="153"/>
      <c r="I81" s="153"/>
      <c r="J81" s="153"/>
      <c r="K81" s="153"/>
      <c r="L81" s="153"/>
      <c r="M81" s="154"/>
      <c r="N81" s="1"/>
      <c r="O81" s="1"/>
      <c r="P81" s="1"/>
      <c r="Q81" s="1"/>
      <c r="R81" s="1"/>
      <c r="S81" s="1"/>
      <c r="T81" s="1"/>
      <c r="U81" s="1"/>
      <c r="V81" s="1"/>
      <c r="W81" s="1"/>
      <c r="X81" s="1"/>
      <c r="Y81" s="1"/>
      <c r="Z81" s="1"/>
    </row>
    <row r="82" spans="2:26" ht="15.75" thickBot="1">
      <c r="B82" s="136"/>
      <c r="C82" s="137"/>
      <c r="D82" s="140"/>
      <c r="E82" s="141"/>
      <c r="F82" s="155" t="s">
        <v>51</v>
      </c>
      <c r="G82" s="156"/>
      <c r="H82" s="156"/>
      <c r="I82" s="156"/>
      <c r="J82" s="156"/>
      <c r="K82" s="156"/>
      <c r="L82" s="156"/>
      <c r="M82" s="157"/>
      <c r="N82" s="1"/>
      <c r="O82" s="1"/>
      <c r="P82" s="1"/>
      <c r="Q82" s="1"/>
      <c r="R82" s="1"/>
      <c r="S82" s="1"/>
      <c r="T82" s="1"/>
      <c r="U82" s="1"/>
      <c r="V82" s="1"/>
      <c r="W82" s="1"/>
      <c r="X82" s="1"/>
      <c r="Y82" s="1"/>
      <c r="Z82" s="1"/>
    </row>
    <row r="83" spans="2:26" ht="15" customHeight="1">
      <c r="B83" s="146" t="s">
        <v>671</v>
      </c>
      <c r="C83" s="147"/>
      <c r="D83" s="147"/>
      <c r="E83" s="147"/>
      <c r="F83" s="147"/>
      <c r="G83" s="147"/>
      <c r="H83" s="147"/>
      <c r="I83" s="147"/>
      <c r="J83" s="147"/>
      <c r="K83" s="147"/>
      <c r="L83" s="142">
        <f>SUM(L76,L74,L69,L65,L59,L53,L46,L39,L33,L31,L30,L29,L26,L24,L22)</f>
        <v>0</v>
      </c>
      <c r="M83" s="143"/>
      <c r="N83" s="1"/>
      <c r="O83" s="1"/>
      <c r="P83" s="1"/>
      <c r="Q83" s="1"/>
      <c r="R83" s="1"/>
      <c r="S83" s="1"/>
      <c r="T83" s="1"/>
      <c r="U83" s="1"/>
      <c r="V83" s="1"/>
      <c r="W83" s="1"/>
      <c r="X83" s="1"/>
      <c r="Y83" s="1"/>
      <c r="Z83" s="1"/>
    </row>
    <row r="84" spans="2:26" ht="15.75" customHeight="1" thickBot="1">
      <c r="B84" s="148"/>
      <c r="C84" s="149"/>
      <c r="D84" s="149"/>
      <c r="E84" s="149"/>
      <c r="F84" s="149"/>
      <c r="G84" s="149"/>
      <c r="H84" s="149"/>
      <c r="I84" s="149"/>
      <c r="J84" s="149"/>
      <c r="K84" s="149"/>
      <c r="L84" s="144"/>
      <c r="M84" s="145"/>
      <c r="N84" s="1"/>
      <c r="O84" s="1"/>
      <c r="P84" s="1"/>
      <c r="Q84" s="1"/>
      <c r="R84" s="1"/>
      <c r="S84" s="1"/>
      <c r="T84" s="1"/>
      <c r="U84" s="1"/>
      <c r="V84" s="1"/>
      <c r="W84" s="1"/>
      <c r="X84" s="1"/>
      <c r="Y84" s="1"/>
      <c r="Z84" s="1"/>
    </row>
    <row r="85" spans="2:26" ht="15.75" thickBot="1">
      <c r="B85" s="131" t="s">
        <v>711</v>
      </c>
      <c r="C85" s="132"/>
      <c r="D85" s="132"/>
      <c r="E85" s="132"/>
      <c r="F85" s="132"/>
      <c r="G85" s="132"/>
      <c r="H85" s="132"/>
      <c r="I85" s="132"/>
      <c r="J85" s="132"/>
      <c r="K85" s="132"/>
      <c r="L85" s="132"/>
      <c r="M85" s="133"/>
      <c r="N85" s="1"/>
      <c r="O85" s="1"/>
      <c r="P85" s="1"/>
      <c r="Q85" s="1"/>
      <c r="R85" s="1"/>
      <c r="S85" s="1"/>
      <c r="T85" s="1"/>
      <c r="U85" s="1"/>
      <c r="V85" s="1"/>
      <c r="W85" s="1"/>
      <c r="X85" s="1"/>
      <c r="Y85" s="1"/>
      <c r="Z85" s="1"/>
    </row>
    <row r="86" spans="2:26">
      <c r="B86" s="6"/>
      <c r="C86" s="6"/>
      <c r="D86" s="6"/>
      <c r="E86" s="6"/>
      <c r="F86" s="6"/>
      <c r="G86" s="6"/>
      <c r="H86" s="6"/>
      <c r="I86" s="6"/>
      <c r="J86" s="6"/>
      <c r="K86" s="1"/>
      <c r="M86" s="1"/>
      <c r="N86" s="1"/>
      <c r="O86" s="1"/>
      <c r="P86" s="1"/>
      <c r="Q86" s="1"/>
      <c r="R86" s="1"/>
      <c r="S86" s="1"/>
      <c r="T86" s="1"/>
      <c r="U86" s="1"/>
      <c r="V86" s="1"/>
      <c r="W86" s="1"/>
      <c r="X86" s="1"/>
      <c r="Y86" s="1"/>
      <c r="Z86" s="1"/>
    </row>
    <row r="87" spans="2:26">
      <c r="B87" s="6"/>
      <c r="C87" s="6"/>
      <c r="D87" s="6"/>
      <c r="E87" s="6"/>
      <c r="F87" s="6"/>
      <c r="G87" s="6"/>
      <c r="H87" s="6"/>
      <c r="I87" s="6"/>
      <c r="J87" s="6"/>
      <c r="K87" s="1"/>
      <c r="M87" s="1"/>
      <c r="N87" s="1"/>
      <c r="O87" s="1"/>
      <c r="P87" s="1"/>
      <c r="Q87" s="1"/>
      <c r="R87" s="1"/>
      <c r="S87" s="1"/>
      <c r="T87" s="1"/>
      <c r="U87" s="1"/>
      <c r="V87" s="1"/>
      <c r="W87" s="1"/>
      <c r="X87" s="1"/>
      <c r="Y87" s="1"/>
      <c r="Z87" s="1"/>
    </row>
    <row r="88" spans="2:26">
      <c r="B88" s="6"/>
      <c r="C88" s="6"/>
      <c r="D88" s="6"/>
      <c r="E88" s="6"/>
      <c r="F88" s="6"/>
      <c r="G88" s="6"/>
      <c r="H88" s="6"/>
      <c r="I88" s="6"/>
      <c r="J88" s="6"/>
      <c r="K88" s="1"/>
      <c r="M88" s="1"/>
      <c r="N88" s="1"/>
      <c r="O88" s="1"/>
      <c r="P88" s="1"/>
      <c r="Q88" s="1"/>
      <c r="R88" s="1"/>
      <c r="S88" s="1"/>
      <c r="T88" s="1"/>
      <c r="U88" s="1"/>
      <c r="V88" s="1"/>
      <c r="W88" s="1"/>
      <c r="X88" s="1"/>
      <c r="Y88" s="1"/>
      <c r="Z88" s="1"/>
    </row>
    <row r="89" spans="2:26">
      <c r="B89" s="6"/>
      <c r="C89" s="6"/>
      <c r="D89" s="6"/>
      <c r="E89" s="6"/>
      <c r="F89" s="6"/>
      <c r="G89" s="6"/>
      <c r="H89" s="6"/>
      <c r="I89" s="6"/>
      <c r="J89" s="6"/>
      <c r="K89" s="1"/>
      <c r="M89" s="1"/>
      <c r="N89" s="1"/>
      <c r="O89" s="1"/>
      <c r="P89" s="1"/>
      <c r="Q89" s="1"/>
      <c r="R89" s="1"/>
      <c r="S89" s="1"/>
      <c r="T89" s="1"/>
      <c r="U89" s="1"/>
      <c r="V89" s="1"/>
      <c r="W89" s="1"/>
      <c r="X89" s="1"/>
      <c r="Y89" s="1"/>
      <c r="Z89" s="1"/>
    </row>
    <row r="90" spans="2:26">
      <c r="B90" s="6"/>
      <c r="C90" s="6"/>
      <c r="D90" s="6"/>
      <c r="E90" s="6"/>
      <c r="F90" s="6"/>
      <c r="G90" s="6"/>
      <c r="H90" s="6"/>
      <c r="I90" s="6"/>
      <c r="J90" s="6"/>
      <c r="K90" s="1"/>
      <c r="M90" s="1"/>
      <c r="N90" s="1"/>
      <c r="O90" s="1"/>
      <c r="P90" s="1"/>
      <c r="Q90" s="1"/>
      <c r="R90" s="1"/>
      <c r="S90" s="1"/>
      <c r="T90" s="1"/>
      <c r="U90" s="1"/>
      <c r="V90" s="1"/>
      <c r="W90" s="1"/>
      <c r="X90" s="1"/>
      <c r="Y90" s="1"/>
      <c r="Z90" s="1"/>
    </row>
    <row r="91" spans="2:26">
      <c r="B91" s="6"/>
      <c r="C91" s="6"/>
      <c r="D91" s="6"/>
      <c r="E91" s="6"/>
      <c r="F91" s="6"/>
      <c r="G91" s="6"/>
      <c r="H91" s="6"/>
      <c r="I91" s="6"/>
      <c r="J91" s="6"/>
      <c r="K91" s="1"/>
      <c r="M91" s="1"/>
      <c r="N91" s="1"/>
      <c r="O91" s="1"/>
      <c r="P91" s="1"/>
      <c r="Q91" s="1"/>
      <c r="R91" s="1"/>
      <c r="S91" s="1"/>
      <c r="T91" s="1"/>
      <c r="U91" s="1"/>
      <c r="V91" s="1"/>
      <c r="W91" s="1"/>
      <c r="X91" s="1"/>
      <c r="Y91" s="1"/>
      <c r="Z91" s="1"/>
    </row>
    <row r="92" spans="2:26">
      <c r="B92" s="6"/>
      <c r="C92" s="6"/>
      <c r="D92" s="6"/>
      <c r="E92" s="6"/>
      <c r="F92" s="6"/>
      <c r="G92" s="6"/>
      <c r="H92" s="6"/>
      <c r="I92" s="6"/>
      <c r="J92" s="6"/>
      <c r="K92" s="1"/>
      <c r="M92" s="1"/>
      <c r="N92" s="1"/>
      <c r="O92" s="1"/>
      <c r="P92" s="1"/>
      <c r="Q92" s="1"/>
      <c r="R92" s="1"/>
      <c r="S92" s="1"/>
      <c r="T92" s="1"/>
      <c r="U92" s="1"/>
      <c r="V92" s="1"/>
      <c r="W92" s="1"/>
      <c r="X92" s="1"/>
      <c r="Y92" s="1"/>
      <c r="Z92" s="1"/>
    </row>
    <row r="93" spans="2:26">
      <c r="B93" s="6"/>
      <c r="C93" s="6"/>
      <c r="D93" s="6"/>
      <c r="E93" s="6"/>
      <c r="F93" s="6"/>
      <c r="G93" s="6"/>
      <c r="H93" s="6"/>
      <c r="I93" s="6"/>
      <c r="J93" s="6"/>
      <c r="K93" s="1"/>
      <c r="M93" s="1"/>
      <c r="N93" s="1"/>
      <c r="O93" s="1"/>
      <c r="P93" s="1"/>
      <c r="Q93" s="1"/>
      <c r="R93" s="1"/>
      <c r="S93" s="1"/>
      <c r="T93" s="1"/>
      <c r="U93" s="1"/>
      <c r="V93" s="1"/>
      <c r="W93" s="1"/>
      <c r="X93" s="1"/>
      <c r="Y93" s="1"/>
      <c r="Z93" s="1"/>
    </row>
    <row r="94" spans="2:26">
      <c r="B94" s="6"/>
      <c r="C94" s="6"/>
      <c r="D94" s="6"/>
      <c r="E94" s="6"/>
      <c r="F94" s="6"/>
      <c r="G94" s="6"/>
      <c r="H94" s="6"/>
      <c r="I94" s="6"/>
      <c r="J94" s="6"/>
      <c r="K94" s="1"/>
      <c r="M94" s="1"/>
      <c r="N94" s="1"/>
      <c r="O94" s="1"/>
      <c r="P94" s="1"/>
      <c r="Q94" s="1"/>
      <c r="R94" s="1"/>
      <c r="S94" s="1"/>
      <c r="T94" s="1"/>
      <c r="U94" s="1"/>
      <c r="V94" s="1"/>
      <c r="W94" s="1"/>
      <c r="X94" s="1"/>
      <c r="Y94" s="1"/>
      <c r="Z94" s="1"/>
    </row>
    <row r="95" spans="2:26">
      <c r="B95" s="6"/>
      <c r="C95" s="6"/>
      <c r="D95" s="6"/>
      <c r="E95" s="6"/>
      <c r="F95" s="6"/>
      <c r="G95" s="6"/>
      <c r="H95" s="6"/>
      <c r="I95" s="6"/>
      <c r="J95" s="6"/>
      <c r="K95" s="1"/>
      <c r="M95" s="1"/>
      <c r="N95" s="1"/>
      <c r="O95" s="1"/>
      <c r="P95" s="1"/>
      <c r="Q95" s="1"/>
      <c r="R95" s="1"/>
      <c r="S95" s="1"/>
      <c r="T95" s="1"/>
      <c r="U95" s="1"/>
      <c r="V95" s="1"/>
      <c r="W95" s="1"/>
      <c r="X95" s="1"/>
      <c r="Y95" s="1"/>
      <c r="Z95" s="1"/>
    </row>
    <row r="96" spans="2:26">
      <c r="B96" s="6"/>
      <c r="C96" s="6"/>
      <c r="D96" s="6"/>
      <c r="E96" s="6"/>
      <c r="F96" s="6"/>
      <c r="G96" s="6"/>
      <c r="H96" s="6"/>
      <c r="I96" s="6"/>
      <c r="J96" s="6"/>
      <c r="K96" s="1"/>
      <c r="M96" s="1"/>
      <c r="N96" s="1"/>
      <c r="O96" s="1"/>
      <c r="P96" s="1"/>
      <c r="Q96" s="1"/>
      <c r="R96" s="1"/>
      <c r="S96" s="1"/>
      <c r="T96" s="1"/>
      <c r="U96" s="1"/>
      <c r="V96" s="1"/>
      <c r="W96" s="1"/>
      <c r="X96" s="1"/>
      <c r="Y96" s="1"/>
      <c r="Z96" s="1"/>
    </row>
    <row r="97" spans="2:26">
      <c r="B97" s="6"/>
      <c r="C97" s="6"/>
      <c r="D97" s="6"/>
      <c r="E97" s="6"/>
      <c r="F97" s="6"/>
      <c r="G97" s="6"/>
      <c r="H97" s="6"/>
      <c r="I97" s="6"/>
      <c r="J97" s="6"/>
      <c r="K97" s="1"/>
      <c r="M97" s="1"/>
      <c r="N97" s="1"/>
      <c r="O97" s="1"/>
      <c r="P97" s="1"/>
      <c r="Q97" s="1"/>
      <c r="R97" s="1"/>
      <c r="S97" s="1"/>
      <c r="T97" s="1"/>
      <c r="U97" s="1"/>
      <c r="V97" s="1"/>
      <c r="W97" s="1"/>
      <c r="X97" s="1"/>
      <c r="Y97" s="1"/>
      <c r="Z97" s="1"/>
    </row>
    <row r="98" spans="2:26">
      <c r="B98" s="6"/>
      <c r="C98" s="6"/>
      <c r="D98" s="6"/>
      <c r="E98" s="6"/>
      <c r="F98" s="6"/>
      <c r="G98" s="6"/>
      <c r="H98" s="6"/>
      <c r="I98" s="6"/>
      <c r="J98" s="6"/>
      <c r="K98" s="1"/>
      <c r="M98" s="1"/>
      <c r="N98" s="1"/>
      <c r="O98" s="1"/>
      <c r="P98" s="1"/>
      <c r="Q98" s="1"/>
      <c r="R98" s="1"/>
      <c r="S98" s="1"/>
      <c r="T98" s="1"/>
      <c r="U98" s="1"/>
      <c r="V98" s="1"/>
      <c r="W98" s="1"/>
      <c r="X98" s="1"/>
      <c r="Y98" s="1"/>
      <c r="Z98" s="1"/>
    </row>
    <row r="99" spans="2:26">
      <c r="B99" s="6"/>
      <c r="C99" s="6"/>
      <c r="D99" s="6"/>
      <c r="E99" s="6"/>
      <c r="F99" s="6"/>
      <c r="G99" s="6"/>
      <c r="H99" s="6"/>
      <c r="I99" s="6"/>
      <c r="J99" s="6"/>
      <c r="K99" s="1"/>
      <c r="M99" s="1"/>
      <c r="N99" s="1"/>
      <c r="O99" s="1"/>
      <c r="P99" s="1"/>
      <c r="Q99" s="1"/>
      <c r="R99" s="1"/>
      <c r="S99" s="1"/>
      <c r="T99" s="1"/>
      <c r="U99" s="1"/>
      <c r="V99" s="1"/>
      <c r="W99" s="1"/>
      <c r="X99" s="1"/>
      <c r="Y99" s="1"/>
      <c r="Z99" s="1"/>
    </row>
    <row r="100" spans="2:26">
      <c r="B100" s="6"/>
      <c r="C100" s="6"/>
      <c r="D100" s="6"/>
      <c r="E100" s="6"/>
      <c r="F100" s="6"/>
      <c r="G100" s="6"/>
      <c r="H100" s="6"/>
      <c r="I100" s="6"/>
      <c r="J100" s="6"/>
      <c r="K100" s="1"/>
      <c r="M100" s="1"/>
      <c r="N100" s="1"/>
      <c r="O100" s="1"/>
      <c r="P100" s="1"/>
      <c r="Q100" s="1"/>
      <c r="R100" s="1"/>
      <c r="S100" s="1"/>
      <c r="T100" s="1"/>
      <c r="U100" s="1"/>
      <c r="V100" s="1"/>
      <c r="W100" s="1"/>
      <c r="X100" s="1"/>
      <c r="Y100" s="1"/>
      <c r="Z100" s="1"/>
    </row>
    <row r="101" spans="2:26">
      <c r="B101" s="6"/>
      <c r="C101" s="6"/>
      <c r="D101" s="6"/>
      <c r="E101" s="6"/>
      <c r="F101" s="6"/>
      <c r="G101" s="6"/>
      <c r="H101" s="6"/>
      <c r="I101" s="6"/>
      <c r="J101" s="6"/>
      <c r="K101" s="1"/>
      <c r="M101" s="1"/>
      <c r="N101" s="1"/>
      <c r="O101" s="1"/>
      <c r="P101" s="1"/>
      <c r="Q101" s="1"/>
      <c r="R101" s="1"/>
      <c r="S101" s="1"/>
      <c r="T101" s="1"/>
      <c r="U101" s="1"/>
      <c r="V101" s="1"/>
      <c r="W101" s="1"/>
      <c r="X101" s="1"/>
      <c r="Y101" s="1"/>
      <c r="Z101" s="1"/>
    </row>
    <row r="102" spans="2:26">
      <c r="B102" s="6"/>
      <c r="C102" s="6"/>
      <c r="D102" s="6"/>
      <c r="E102" s="6"/>
      <c r="F102" s="6"/>
      <c r="G102" s="6"/>
      <c r="H102" s="6"/>
      <c r="I102" s="6"/>
      <c r="J102" s="6"/>
      <c r="K102" s="1"/>
      <c r="M102" s="1"/>
      <c r="N102" s="1"/>
      <c r="O102" s="1"/>
      <c r="P102" s="1"/>
      <c r="Q102" s="1"/>
      <c r="R102" s="1"/>
      <c r="S102" s="1"/>
      <c r="T102" s="1"/>
      <c r="U102" s="1"/>
      <c r="V102" s="1"/>
      <c r="W102" s="1"/>
      <c r="X102" s="1"/>
      <c r="Y102" s="1"/>
      <c r="Z102" s="1"/>
    </row>
    <row r="103" spans="2:26">
      <c r="B103" s="6"/>
      <c r="C103" s="6"/>
      <c r="D103" s="6"/>
      <c r="E103" s="6"/>
      <c r="F103" s="6"/>
      <c r="G103" s="6"/>
      <c r="H103" s="6"/>
      <c r="I103" s="6"/>
      <c r="J103" s="6"/>
      <c r="K103" s="1"/>
      <c r="M103" s="1"/>
      <c r="N103" s="1"/>
      <c r="O103" s="1"/>
      <c r="P103" s="1"/>
      <c r="Q103" s="1"/>
      <c r="R103" s="1"/>
      <c r="S103" s="1"/>
      <c r="T103" s="1"/>
      <c r="U103" s="1"/>
      <c r="V103" s="1"/>
      <c r="W103" s="1"/>
      <c r="X103" s="1"/>
      <c r="Y103" s="1"/>
      <c r="Z103" s="1"/>
    </row>
    <row r="104" spans="2:26">
      <c r="B104" s="6"/>
      <c r="C104" s="6"/>
      <c r="D104" s="6"/>
      <c r="E104" s="6"/>
      <c r="F104" s="6"/>
      <c r="G104" s="6"/>
      <c r="H104" s="6"/>
      <c r="I104" s="6"/>
      <c r="J104" s="6"/>
      <c r="K104" s="1"/>
      <c r="M104" s="1"/>
      <c r="N104" s="1"/>
      <c r="O104" s="1"/>
      <c r="P104" s="1"/>
      <c r="Q104" s="1"/>
      <c r="R104" s="1"/>
      <c r="S104" s="1"/>
      <c r="T104" s="1"/>
      <c r="U104" s="1"/>
      <c r="V104" s="1"/>
      <c r="W104" s="1"/>
      <c r="X104" s="1"/>
      <c r="Y104" s="1"/>
      <c r="Z104" s="1"/>
    </row>
    <row r="105" spans="2:26">
      <c r="B105" s="6"/>
      <c r="C105" s="6"/>
      <c r="D105" s="6"/>
      <c r="E105" s="6"/>
      <c r="F105" s="6"/>
      <c r="G105" s="6"/>
      <c r="H105" s="6"/>
      <c r="I105" s="6"/>
      <c r="J105" s="6"/>
      <c r="K105" s="1"/>
      <c r="M105" s="1"/>
      <c r="N105" s="1"/>
      <c r="O105" s="1"/>
      <c r="P105" s="1"/>
      <c r="Q105" s="1"/>
      <c r="R105" s="1"/>
      <c r="S105" s="1"/>
      <c r="T105" s="1"/>
      <c r="U105" s="1"/>
      <c r="V105" s="1"/>
      <c r="W105" s="1"/>
      <c r="X105" s="1"/>
      <c r="Y105" s="1"/>
      <c r="Z105" s="1"/>
    </row>
    <row r="106" spans="2:26">
      <c r="B106" s="6"/>
      <c r="C106" s="6"/>
      <c r="D106" s="6"/>
      <c r="E106" s="6"/>
      <c r="F106" s="6"/>
      <c r="G106" s="6"/>
      <c r="H106" s="6"/>
      <c r="I106" s="6"/>
      <c r="J106" s="6"/>
      <c r="K106" s="1"/>
      <c r="M106" s="1"/>
      <c r="N106" s="1"/>
      <c r="O106" s="1"/>
      <c r="P106" s="1"/>
      <c r="Q106" s="1"/>
      <c r="R106" s="1"/>
      <c r="S106" s="1"/>
      <c r="T106" s="1"/>
      <c r="U106" s="1"/>
      <c r="V106" s="1"/>
      <c r="W106" s="1"/>
      <c r="X106" s="1"/>
      <c r="Y106" s="1"/>
      <c r="Z106" s="1"/>
    </row>
    <row r="107" spans="2:26">
      <c r="B107" s="6"/>
      <c r="C107" s="6"/>
      <c r="D107" s="6"/>
      <c r="E107" s="6"/>
      <c r="F107" s="6"/>
      <c r="G107" s="6"/>
      <c r="H107" s="6"/>
      <c r="I107" s="6"/>
      <c r="J107" s="6"/>
      <c r="K107" s="1"/>
      <c r="M107" s="1"/>
      <c r="N107" s="1"/>
      <c r="O107" s="1"/>
      <c r="P107" s="1"/>
      <c r="Q107" s="1"/>
      <c r="R107" s="1"/>
      <c r="S107" s="1"/>
      <c r="T107" s="1"/>
      <c r="U107" s="1"/>
      <c r="V107" s="1"/>
      <c r="W107" s="1"/>
      <c r="X107" s="1"/>
      <c r="Y107" s="1"/>
      <c r="Z107" s="1"/>
    </row>
    <row r="108" spans="2:26">
      <c r="B108" s="6"/>
      <c r="C108" s="6"/>
      <c r="D108" s="6"/>
      <c r="E108" s="6"/>
      <c r="F108" s="6"/>
      <c r="G108" s="6"/>
      <c r="H108" s="6"/>
      <c r="I108" s="6"/>
      <c r="J108" s="6"/>
      <c r="K108" s="1"/>
      <c r="M108" s="1"/>
      <c r="N108" s="1"/>
      <c r="O108" s="1"/>
      <c r="P108" s="1"/>
      <c r="Q108" s="1"/>
      <c r="R108" s="1"/>
      <c r="S108" s="1"/>
      <c r="T108" s="1"/>
      <c r="U108" s="1"/>
      <c r="V108" s="1"/>
      <c r="W108" s="1"/>
      <c r="X108" s="1"/>
      <c r="Y108" s="1"/>
      <c r="Z108" s="1"/>
    </row>
    <row r="109" spans="2:26">
      <c r="B109" s="6"/>
      <c r="C109" s="6"/>
      <c r="D109" s="6"/>
      <c r="E109" s="6"/>
      <c r="F109" s="6"/>
      <c r="G109" s="6"/>
      <c r="H109" s="6"/>
      <c r="I109" s="6"/>
      <c r="J109" s="6"/>
      <c r="K109" s="1"/>
      <c r="M109" s="1"/>
      <c r="N109" s="1"/>
      <c r="O109" s="1"/>
      <c r="P109" s="1"/>
      <c r="Q109" s="1"/>
      <c r="R109" s="1"/>
      <c r="S109" s="1"/>
      <c r="T109" s="1"/>
      <c r="U109" s="1"/>
      <c r="V109" s="1"/>
      <c r="W109" s="1"/>
      <c r="X109" s="1"/>
      <c r="Y109" s="1"/>
      <c r="Z109" s="1"/>
    </row>
    <row r="110" spans="2:26">
      <c r="B110" s="6"/>
      <c r="C110" s="6"/>
      <c r="D110" s="6"/>
      <c r="E110" s="6"/>
      <c r="F110" s="6"/>
      <c r="G110" s="6"/>
      <c r="H110" s="6"/>
      <c r="I110" s="6"/>
      <c r="J110" s="6"/>
      <c r="K110" s="1"/>
      <c r="M110" s="1"/>
      <c r="N110" s="1"/>
      <c r="O110" s="1"/>
      <c r="P110" s="1"/>
      <c r="Q110" s="1"/>
      <c r="R110" s="1"/>
      <c r="S110" s="1"/>
      <c r="T110" s="1"/>
      <c r="U110" s="1"/>
      <c r="V110" s="1"/>
      <c r="W110" s="1"/>
      <c r="X110" s="1"/>
      <c r="Y110" s="1"/>
      <c r="Z110" s="1"/>
    </row>
    <row r="111" spans="2:26">
      <c r="B111" s="6"/>
      <c r="C111" s="6"/>
      <c r="D111" s="6"/>
      <c r="E111" s="6"/>
      <c r="F111" s="6"/>
      <c r="G111" s="6"/>
      <c r="H111" s="6"/>
      <c r="I111" s="6"/>
      <c r="J111" s="6"/>
      <c r="K111" s="1"/>
      <c r="M111" s="1"/>
      <c r="N111" s="1"/>
      <c r="O111" s="1"/>
      <c r="P111" s="1"/>
      <c r="Q111" s="1"/>
      <c r="R111" s="1"/>
      <c r="S111" s="1"/>
      <c r="T111" s="1"/>
      <c r="U111" s="1"/>
      <c r="V111" s="1"/>
      <c r="W111" s="1"/>
      <c r="X111" s="1"/>
      <c r="Y111" s="1"/>
      <c r="Z111" s="1"/>
    </row>
    <row r="112" spans="2:26">
      <c r="B112" s="6"/>
      <c r="C112" s="6"/>
      <c r="D112" s="6"/>
      <c r="E112" s="6"/>
      <c r="F112" s="6"/>
      <c r="G112" s="6"/>
      <c r="H112" s="6"/>
      <c r="I112" s="6"/>
      <c r="J112" s="6"/>
      <c r="K112" s="1"/>
      <c r="M112" s="1"/>
      <c r="N112" s="1"/>
      <c r="O112" s="1"/>
      <c r="P112" s="1"/>
      <c r="Q112" s="1"/>
      <c r="R112" s="1"/>
      <c r="S112" s="1"/>
      <c r="T112" s="1"/>
      <c r="U112" s="1"/>
      <c r="V112" s="1"/>
      <c r="W112" s="1"/>
      <c r="X112" s="1"/>
      <c r="Y112" s="1"/>
      <c r="Z112" s="1"/>
    </row>
    <row r="113" spans="2:26">
      <c r="B113" s="6"/>
      <c r="C113" s="6"/>
      <c r="D113" s="6"/>
      <c r="E113" s="6"/>
      <c r="F113" s="6"/>
      <c r="G113" s="6"/>
      <c r="H113" s="6"/>
      <c r="I113" s="6"/>
      <c r="J113" s="6"/>
      <c r="K113" s="1"/>
      <c r="M113" s="1"/>
      <c r="N113" s="1"/>
      <c r="O113" s="1"/>
      <c r="P113" s="1"/>
      <c r="Q113" s="1"/>
      <c r="R113" s="1"/>
      <c r="S113" s="1"/>
      <c r="T113" s="1"/>
      <c r="U113" s="1"/>
      <c r="V113" s="1"/>
      <c r="W113" s="1"/>
      <c r="X113" s="1"/>
      <c r="Y113" s="1"/>
      <c r="Z113" s="1"/>
    </row>
    <row r="114" spans="2:26">
      <c r="B114" s="6"/>
      <c r="C114" s="6"/>
      <c r="D114" s="6"/>
      <c r="E114" s="6"/>
      <c r="F114" s="6"/>
      <c r="G114" s="6"/>
      <c r="H114" s="6"/>
      <c r="I114" s="6"/>
      <c r="J114" s="6"/>
      <c r="K114" s="1"/>
      <c r="M114" s="1"/>
      <c r="N114" s="1"/>
      <c r="O114" s="1"/>
      <c r="P114" s="1"/>
      <c r="Q114" s="1"/>
      <c r="R114" s="1"/>
      <c r="S114" s="1"/>
      <c r="T114" s="1"/>
      <c r="U114" s="1"/>
      <c r="V114" s="1"/>
      <c r="W114" s="1"/>
      <c r="X114" s="1"/>
      <c r="Y114" s="1"/>
      <c r="Z114" s="1"/>
    </row>
    <row r="115" spans="2:26">
      <c r="B115" s="6"/>
      <c r="C115" s="6"/>
      <c r="D115" s="6"/>
      <c r="E115" s="6"/>
      <c r="F115" s="6"/>
      <c r="G115" s="6"/>
      <c r="H115" s="6"/>
      <c r="I115" s="6"/>
      <c r="J115" s="6"/>
      <c r="K115" s="1"/>
      <c r="M115" s="1"/>
      <c r="N115" s="1"/>
      <c r="O115" s="1"/>
      <c r="P115" s="1"/>
      <c r="Q115" s="1"/>
      <c r="R115" s="1"/>
      <c r="S115" s="1"/>
      <c r="T115" s="1"/>
      <c r="U115" s="1"/>
      <c r="V115" s="1"/>
      <c r="W115" s="1"/>
      <c r="X115" s="1"/>
      <c r="Y115" s="1"/>
      <c r="Z115" s="1"/>
    </row>
    <row r="116" spans="2:26">
      <c r="B116" s="6"/>
      <c r="C116" s="6"/>
      <c r="D116" s="6"/>
      <c r="E116" s="6"/>
      <c r="F116" s="6"/>
      <c r="G116" s="6"/>
      <c r="H116" s="6"/>
      <c r="I116" s="6"/>
      <c r="J116" s="6"/>
      <c r="K116" s="1"/>
      <c r="M116" s="1"/>
      <c r="N116" s="1"/>
      <c r="O116" s="1"/>
      <c r="P116" s="1"/>
      <c r="Q116" s="1"/>
      <c r="R116" s="1"/>
      <c r="S116" s="1"/>
      <c r="T116" s="1"/>
      <c r="U116" s="1"/>
      <c r="V116" s="1"/>
      <c r="W116" s="1"/>
      <c r="X116" s="1"/>
      <c r="Y116" s="1"/>
      <c r="Z116" s="1"/>
    </row>
    <row r="117" spans="2:26">
      <c r="B117" s="6"/>
      <c r="C117" s="6"/>
      <c r="D117" s="6"/>
      <c r="E117" s="6"/>
      <c r="F117" s="6"/>
      <c r="G117" s="6"/>
      <c r="H117" s="6"/>
      <c r="I117" s="6"/>
      <c r="J117" s="6"/>
      <c r="K117" s="1"/>
      <c r="M117" s="1"/>
      <c r="N117" s="1"/>
      <c r="O117" s="1"/>
      <c r="P117" s="1"/>
      <c r="Q117" s="1"/>
      <c r="R117" s="1"/>
      <c r="S117" s="1"/>
      <c r="T117" s="1"/>
      <c r="U117" s="1"/>
      <c r="V117" s="1"/>
      <c r="W117" s="1"/>
      <c r="X117" s="1"/>
      <c r="Y117" s="1"/>
      <c r="Z117" s="1"/>
    </row>
    <row r="118" spans="2:26">
      <c r="B118" s="6"/>
      <c r="C118" s="6"/>
      <c r="D118" s="6"/>
      <c r="E118" s="6"/>
      <c r="F118" s="6"/>
      <c r="G118" s="6"/>
      <c r="H118" s="6"/>
      <c r="I118" s="6"/>
      <c r="J118" s="6"/>
      <c r="K118" s="1"/>
      <c r="M118" s="1"/>
      <c r="N118" s="1"/>
      <c r="O118" s="1"/>
      <c r="P118" s="1"/>
      <c r="Q118" s="1"/>
      <c r="R118" s="1"/>
      <c r="S118" s="1"/>
      <c r="T118" s="1"/>
      <c r="U118" s="1"/>
      <c r="V118" s="1"/>
      <c r="W118" s="1"/>
      <c r="X118" s="1"/>
      <c r="Y118" s="1"/>
      <c r="Z118" s="1"/>
    </row>
    <row r="119" spans="2:26">
      <c r="B119" s="6"/>
      <c r="C119" s="6"/>
      <c r="D119" s="6"/>
      <c r="E119" s="6"/>
      <c r="F119" s="6"/>
      <c r="G119" s="6"/>
      <c r="H119" s="6"/>
      <c r="I119" s="6"/>
      <c r="J119" s="6"/>
      <c r="K119" s="1"/>
      <c r="M119" s="1"/>
      <c r="N119" s="1"/>
      <c r="O119" s="1"/>
      <c r="P119" s="1"/>
      <c r="Q119" s="1"/>
      <c r="R119" s="1"/>
      <c r="S119" s="1"/>
      <c r="T119" s="1"/>
      <c r="U119" s="1"/>
      <c r="V119" s="1"/>
      <c r="W119" s="1"/>
      <c r="X119" s="1"/>
      <c r="Y119" s="1"/>
      <c r="Z119" s="1"/>
    </row>
    <row r="120" spans="2:26">
      <c r="B120" s="6"/>
      <c r="C120" s="6"/>
      <c r="D120" s="6"/>
      <c r="E120" s="6"/>
      <c r="F120" s="6"/>
      <c r="G120" s="6"/>
      <c r="H120" s="6"/>
      <c r="I120" s="6"/>
      <c r="J120" s="6"/>
      <c r="K120" s="1"/>
      <c r="M120" s="1"/>
      <c r="N120" s="1"/>
      <c r="O120" s="1"/>
      <c r="P120" s="1"/>
      <c r="Q120" s="1"/>
      <c r="R120" s="1"/>
      <c r="S120" s="1"/>
      <c r="T120" s="1"/>
      <c r="U120" s="1"/>
      <c r="V120" s="1"/>
      <c r="W120" s="1"/>
      <c r="X120" s="1"/>
      <c r="Y120" s="1"/>
      <c r="Z120" s="1"/>
    </row>
    <row r="121" spans="2:26">
      <c r="B121" s="6"/>
      <c r="C121" s="6"/>
      <c r="D121" s="6"/>
      <c r="E121" s="6"/>
      <c r="F121" s="6"/>
      <c r="G121" s="6"/>
      <c r="H121" s="6"/>
      <c r="I121" s="6"/>
      <c r="J121" s="6"/>
      <c r="K121" s="1"/>
      <c r="M121" s="1"/>
      <c r="N121" s="1"/>
      <c r="O121" s="1"/>
      <c r="P121" s="1"/>
      <c r="Q121" s="1"/>
      <c r="R121" s="1"/>
      <c r="S121" s="1"/>
      <c r="T121" s="1"/>
      <c r="U121" s="1"/>
      <c r="V121" s="1"/>
      <c r="W121" s="1"/>
      <c r="X121" s="1"/>
      <c r="Y121" s="1"/>
      <c r="Z121" s="1"/>
    </row>
    <row r="122" spans="2:26">
      <c r="B122" s="6"/>
      <c r="C122" s="6"/>
      <c r="D122" s="6"/>
      <c r="E122" s="6"/>
      <c r="F122" s="6"/>
      <c r="G122" s="6"/>
      <c r="H122" s="6"/>
      <c r="I122" s="6"/>
      <c r="J122" s="6"/>
      <c r="K122" s="1"/>
      <c r="M122" s="1"/>
      <c r="N122" s="1"/>
      <c r="O122" s="1"/>
      <c r="P122" s="1"/>
      <c r="Q122" s="1"/>
      <c r="R122" s="1"/>
      <c r="S122" s="1"/>
      <c r="T122" s="1"/>
      <c r="U122" s="1"/>
      <c r="V122" s="1"/>
      <c r="W122" s="1"/>
      <c r="X122" s="1"/>
      <c r="Y122" s="1"/>
      <c r="Z122" s="1"/>
    </row>
    <row r="123" spans="2:26">
      <c r="B123" s="6"/>
      <c r="C123" s="6"/>
      <c r="D123" s="6"/>
      <c r="E123" s="6"/>
      <c r="F123" s="6"/>
      <c r="G123" s="6"/>
      <c r="H123" s="6"/>
      <c r="I123" s="6"/>
      <c r="J123" s="6"/>
      <c r="K123" s="1"/>
      <c r="M123" s="1"/>
      <c r="N123" s="1"/>
      <c r="O123" s="1"/>
      <c r="P123" s="1"/>
      <c r="Q123" s="1"/>
      <c r="R123" s="1"/>
      <c r="S123" s="1"/>
      <c r="T123" s="1"/>
      <c r="U123" s="1"/>
      <c r="V123" s="1"/>
      <c r="W123" s="1"/>
      <c r="X123" s="1"/>
      <c r="Y123" s="1"/>
      <c r="Z123" s="1"/>
    </row>
    <row r="124" spans="2:26">
      <c r="B124" s="6"/>
      <c r="C124" s="6"/>
      <c r="D124" s="6"/>
      <c r="E124" s="6"/>
      <c r="F124" s="6"/>
      <c r="G124" s="6"/>
      <c r="H124" s="6"/>
      <c r="I124" s="6"/>
      <c r="J124" s="6"/>
      <c r="K124" s="1"/>
      <c r="M124" s="1"/>
      <c r="N124" s="1"/>
      <c r="O124" s="1"/>
      <c r="P124" s="1"/>
      <c r="Q124" s="1"/>
      <c r="R124" s="1"/>
      <c r="S124" s="1"/>
      <c r="T124" s="1"/>
      <c r="U124" s="1"/>
      <c r="V124" s="1"/>
      <c r="W124" s="1"/>
      <c r="X124" s="1"/>
      <c r="Y124" s="1"/>
      <c r="Z124" s="1"/>
    </row>
    <row r="125" spans="2:26">
      <c r="B125" s="6"/>
      <c r="C125" s="6"/>
      <c r="D125" s="6"/>
      <c r="E125" s="6"/>
      <c r="F125" s="6"/>
      <c r="G125" s="6"/>
      <c r="H125" s="6"/>
      <c r="I125" s="6"/>
      <c r="J125" s="6"/>
      <c r="K125" s="1"/>
      <c r="M125" s="1"/>
      <c r="N125" s="1"/>
      <c r="O125" s="1"/>
      <c r="P125" s="1"/>
      <c r="Q125" s="1"/>
      <c r="R125" s="1"/>
      <c r="S125" s="1"/>
      <c r="T125" s="1"/>
      <c r="U125" s="1"/>
      <c r="V125" s="1"/>
      <c r="W125" s="1"/>
      <c r="X125" s="1"/>
      <c r="Y125" s="1"/>
      <c r="Z125" s="1"/>
    </row>
    <row r="126" spans="2:26">
      <c r="B126" s="6"/>
      <c r="C126" s="6"/>
      <c r="D126" s="6"/>
      <c r="E126" s="6"/>
      <c r="F126" s="6"/>
      <c r="G126" s="6"/>
      <c r="H126" s="6"/>
      <c r="I126" s="6"/>
      <c r="J126" s="6"/>
      <c r="K126" s="1"/>
      <c r="M126" s="1"/>
      <c r="N126" s="1"/>
      <c r="O126" s="1"/>
      <c r="P126" s="1"/>
      <c r="Q126" s="1"/>
      <c r="R126" s="1"/>
      <c r="S126" s="1"/>
      <c r="T126" s="1"/>
      <c r="U126" s="1"/>
      <c r="V126" s="1"/>
      <c r="W126" s="1"/>
      <c r="X126" s="1"/>
      <c r="Y126" s="1"/>
      <c r="Z126" s="1"/>
    </row>
    <row r="127" spans="2:26">
      <c r="B127" s="6"/>
      <c r="C127" s="6"/>
      <c r="D127" s="6"/>
      <c r="E127" s="6"/>
      <c r="F127" s="6"/>
      <c r="G127" s="6"/>
      <c r="H127" s="6"/>
      <c r="I127" s="6"/>
      <c r="J127" s="6"/>
      <c r="K127" s="1"/>
      <c r="M127" s="1"/>
      <c r="N127" s="1"/>
      <c r="O127" s="1"/>
      <c r="P127" s="1"/>
      <c r="Q127" s="1"/>
      <c r="R127" s="1"/>
      <c r="S127" s="1"/>
      <c r="T127" s="1"/>
      <c r="U127" s="1"/>
      <c r="V127" s="1"/>
      <c r="W127" s="1"/>
      <c r="X127" s="1"/>
      <c r="Y127" s="1"/>
      <c r="Z127" s="1"/>
    </row>
    <row r="128" spans="2:26">
      <c r="B128" s="6"/>
      <c r="C128" s="6"/>
      <c r="D128" s="6"/>
      <c r="E128" s="6"/>
      <c r="F128" s="6"/>
      <c r="G128" s="6"/>
      <c r="H128" s="6"/>
      <c r="I128" s="6"/>
      <c r="J128" s="6"/>
      <c r="K128" s="1"/>
      <c r="M128" s="1"/>
      <c r="N128" s="1"/>
      <c r="O128" s="1"/>
      <c r="P128" s="1"/>
      <c r="Q128" s="1"/>
      <c r="R128" s="1"/>
      <c r="S128" s="1"/>
      <c r="T128" s="1"/>
      <c r="U128" s="1"/>
      <c r="V128" s="1"/>
      <c r="W128" s="1"/>
      <c r="X128" s="1"/>
      <c r="Y128" s="1"/>
      <c r="Z128" s="1"/>
    </row>
    <row r="129" spans="2:26">
      <c r="B129" s="6"/>
      <c r="C129" s="6"/>
      <c r="D129" s="6"/>
      <c r="E129" s="6"/>
      <c r="F129" s="6"/>
      <c r="G129" s="6"/>
      <c r="H129" s="6"/>
      <c r="I129" s="6"/>
      <c r="J129" s="6"/>
      <c r="K129" s="1"/>
      <c r="M129" s="1"/>
      <c r="N129" s="1"/>
      <c r="O129" s="1"/>
      <c r="P129" s="1"/>
      <c r="Q129" s="1"/>
      <c r="R129" s="1"/>
      <c r="S129" s="1"/>
      <c r="T129" s="1"/>
      <c r="U129" s="1"/>
      <c r="V129" s="1"/>
      <c r="W129" s="1"/>
      <c r="X129" s="1"/>
      <c r="Y129" s="1"/>
      <c r="Z129" s="1"/>
    </row>
    <row r="130" spans="2:26">
      <c r="B130" s="6"/>
      <c r="C130" s="6"/>
      <c r="D130" s="6"/>
      <c r="E130" s="6"/>
      <c r="F130" s="6"/>
      <c r="G130" s="6"/>
      <c r="H130" s="6"/>
      <c r="I130" s="6"/>
      <c r="J130" s="6"/>
      <c r="K130" s="1"/>
      <c r="M130" s="1"/>
      <c r="N130" s="1"/>
      <c r="O130" s="1"/>
      <c r="P130" s="1"/>
      <c r="Q130" s="1"/>
      <c r="R130" s="1"/>
      <c r="S130" s="1"/>
      <c r="T130" s="1"/>
      <c r="U130" s="1"/>
      <c r="V130" s="1"/>
      <c r="W130" s="1"/>
      <c r="X130" s="1"/>
      <c r="Y130" s="1"/>
      <c r="Z130" s="1"/>
    </row>
    <row r="131" spans="2:26">
      <c r="B131" s="6"/>
      <c r="C131" s="6"/>
      <c r="D131" s="6"/>
      <c r="E131" s="6"/>
      <c r="F131" s="6"/>
      <c r="G131" s="6"/>
      <c r="H131" s="6"/>
      <c r="I131" s="6"/>
      <c r="J131" s="6"/>
      <c r="K131" s="1"/>
      <c r="M131" s="1"/>
      <c r="N131" s="1"/>
      <c r="O131" s="1"/>
      <c r="P131" s="1"/>
      <c r="Q131" s="1"/>
      <c r="R131" s="1"/>
      <c r="S131" s="1"/>
      <c r="T131" s="1"/>
      <c r="U131" s="1"/>
      <c r="V131" s="1"/>
      <c r="W131" s="1"/>
      <c r="X131" s="1"/>
      <c r="Y131" s="1"/>
      <c r="Z131" s="1"/>
    </row>
    <row r="132" spans="2:26">
      <c r="B132" s="6"/>
      <c r="C132" s="6"/>
      <c r="D132" s="6"/>
      <c r="E132" s="6"/>
      <c r="F132" s="6"/>
      <c r="G132" s="6"/>
      <c r="H132" s="6"/>
      <c r="I132" s="6"/>
      <c r="J132" s="6"/>
      <c r="K132" s="1"/>
      <c r="M132" s="1"/>
      <c r="N132" s="1"/>
      <c r="O132" s="1"/>
      <c r="P132" s="1"/>
      <c r="Q132" s="1"/>
      <c r="R132" s="1"/>
      <c r="S132" s="1"/>
      <c r="T132" s="1"/>
      <c r="U132" s="1"/>
      <c r="V132" s="1"/>
      <c r="W132" s="1"/>
      <c r="X132" s="1"/>
      <c r="Y132" s="1"/>
      <c r="Z132" s="1"/>
    </row>
    <row r="133" spans="2:26">
      <c r="B133" s="6"/>
      <c r="C133" s="6"/>
      <c r="D133" s="6"/>
      <c r="E133" s="6"/>
      <c r="F133" s="6"/>
      <c r="G133" s="6"/>
      <c r="H133" s="6"/>
      <c r="I133" s="6"/>
      <c r="J133" s="6"/>
      <c r="K133" s="1"/>
      <c r="M133" s="1"/>
      <c r="N133" s="1"/>
      <c r="O133" s="1"/>
      <c r="P133" s="1"/>
      <c r="Q133" s="1"/>
      <c r="R133" s="1"/>
      <c r="S133" s="1"/>
      <c r="T133" s="1"/>
      <c r="U133" s="1"/>
      <c r="V133" s="1"/>
      <c r="W133" s="1"/>
      <c r="X133" s="1"/>
      <c r="Y133" s="1"/>
      <c r="Z133" s="1"/>
    </row>
    <row r="134" spans="2:26">
      <c r="B134" s="6"/>
      <c r="C134" s="6"/>
      <c r="D134" s="6"/>
      <c r="E134" s="6"/>
      <c r="F134" s="6"/>
      <c r="G134" s="6"/>
      <c r="H134" s="6"/>
      <c r="I134" s="6"/>
      <c r="J134" s="6"/>
      <c r="K134" s="1"/>
      <c r="M134" s="1"/>
      <c r="N134" s="1"/>
      <c r="O134" s="1"/>
      <c r="P134" s="1"/>
      <c r="Q134" s="1"/>
      <c r="R134" s="1"/>
      <c r="S134" s="1"/>
      <c r="T134" s="1"/>
      <c r="U134" s="1"/>
      <c r="V134" s="1"/>
      <c r="W134" s="1"/>
      <c r="X134" s="1"/>
      <c r="Y134" s="1"/>
      <c r="Z134" s="1"/>
    </row>
    <row r="135" spans="2:26">
      <c r="B135" s="6"/>
      <c r="C135" s="6"/>
      <c r="D135" s="6"/>
      <c r="E135" s="6"/>
      <c r="F135" s="6"/>
      <c r="G135" s="6"/>
      <c r="H135" s="6"/>
      <c r="I135" s="6"/>
      <c r="J135" s="6"/>
      <c r="K135" s="1"/>
      <c r="M135" s="1"/>
      <c r="N135" s="1"/>
      <c r="O135" s="1"/>
      <c r="P135" s="1"/>
      <c r="Q135" s="1"/>
      <c r="R135" s="1"/>
      <c r="S135" s="1"/>
      <c r="T135" s="1"/>
      <c r="U135" s="1"/>
      <c r="V135" s="1"/>
      <c r="W135" s="1"/>
      <c r="X135" s="1"/>
      <c r="Y135" s="1"/>
      <c r="Z135" s="1"/>
    </row>
    <row r="136" spans="2:26">
      <c r="B136" s="6"/>
      <c r="C136" s="6"/>
      <c r="D136" s="6"/>
      <c r="E136" s="6"/>
      <c r="F136" s="6"/>
      <c r="G136" s="6"/>
      <c r="H136" s="6"/>
      <c r="I136" s="6"/>
      <c r="J136" s="6"/>
      <c r="K136" s="1"/>
      <c r="M136" s="1"/>
      <c r="N136" s="1"/>
      <c r="O136" s="1"/>
      <c r="P136" s="1"/>
      <c r="Q136" s="1"/>
      <c r="R136" s="1"/>
      <c r="S136" s="1"/>
      <c r="T136" s="1"/>
      <c r="U136" s="1"/>
      <c r="V136" s="1"/>
      <c r="W136" s="1"/>
      <c r="X136" s="1"/>
      <c r="Y136" s="1"/>
      <c r="Z136" s="1"/>
    </row>
    <row r="137" spans="2:26">
      <c r="B137" s="6"/>
      <c r="C137" s="6"/>
      <c r="D137" s="6"/>
      <c r="E137" s="6"/>
      <c r="F137" s="6"/>
      <c r="G137" s="6"/>
      <c r="H137" s="6"/>
      <c r="I137" s="6"/>
      <c r="J137" s="6"/>
      <c r="K137" s="1"/>
      <c r="M137" s="1"/>
      <c r="N137" s="1"/>
      <c r="O137" s="1"/>
      <c r="P137" s="1"/>
      <c r="Q137" s="1"/>
      <c r="R137" s="1"/>
      <c r="S137" s="1"/>
      <c r="T137" s="1"/>
      <c r="U137" s="1"/>
      <c r="V137" s="1"/>
      <c r="W137" s="1"/>
      <c r="X137" s="1"/>
      <c r="Y137" s="1"/>
      <c r="Z137" s="1"/>
    </row>
    <row r="138" spans="2:26">
      <c r="B138" s="6"/>
      <c r="C138" s="6"/>
      <c r="D138" s="6"/>
      <c r="E138" s="6"/>
      <c r="F138" s="6"/>
      <c r="G138" s="6"/>
      <c r="H138" s="6"/>
      <c r="I138" s="6"/>
      <c r="J138" s="6"/>
      <c r="K138" s="1"/>
      <c r="M138" s="1"/>
      <c r="N138" s="1"/>
      <c r="O138" s="1"/>
      <c r="P138" s="1"/>
      <c r="Q138" s="1"/>
      <c r="R138" s="1"/>
      <c r="S138" s="1"/>
      <c r="T138" s="1"/>
      <c r="U138" s="1"/>
      <c r="V138" s="1"/>
      <c r="W138" s="1"/>
      <c r="X138" s="1"/>
      <c r="Y138" s="1"/>
      <c r="Z138" s="1"/>
    </row>
    <row r="139" spans="2:26">
      <c r="B139" s="6"/>
      <c r="C139" s="6"/>
      <c r="D139" s="6"/>
      <c r="E139" s="6"/>
      <c r="F139" s="6"/>
      <c r="G139" s="6"/>
      <c r="H139" s="6"/>
      <c r="I139" s="6"/>
      <c r="J139" s="6"/>
      <c r="K139" s="1"/>
      <c r="M139" s="1"/>
      <c r="N139" s="1"/>
      <c r="O139" s="1"/>
      <c r="P139" s="1"/>
      <c r="Q139" s="1"/>
      <c r="R139" s="1"/>
      <c r="S139" s="1"/>
      <c r="T139" s="1"/>
      <c r="U139" s="1"/>
      <c r="V139" s="1"/>
      <c r="W139" s="1"/>
      <c r="X139" s="1"/>
      <c r="Y139" s="1"/>
      <c r="Z139" s="1"/>
    </row>
    <row r="140" spans="2:26">
      <c r="B140" s="6"/>
      <c r="C140" s="6"/>
      <c r="D140" s="6"/>
      <c r="E140" s="6"/>
      <c r="F140" s="6"/>
      <c r="G140" s="6"/>
      <c r="H140" s="6"/>
      <c r="I140" s="6"/>
      <c r="J140" s="6"/>
      <c r="K140" s="1"/>
      <c r="M140" s="1"/>
      <c r="N140" s="1"/>
      <c r="O140" s="1"/>
      <c r="P140" s="1"/>
      <c r="Q140" s="1"/>
      <c r="R140" s="1"/>
      <c r="S140" s="1"/>
      <c r="T140" s="1"/>
      <c r="U140" s="1"/>
      <c r="V140" s="1"/>
      <c r="W140" s="1"/>
      <c r="X140" s="1"/>
      <c r="Y140" s="1"/>
      <c r="Z140" s="1"/>
    </row>
    <row r="141" spans="2:26">
      <c r="B141" s="6"/>
      <c r="C141" s="6"/>
      <c r="D141" s="6"/>
      <c r="E141" s="6"/>
      <c r="F141" s="6"/>
      <c r="G141" s="6"/>
      <c r="H141" s="6"/>
      <c r="I141" s="6"/>
      <c r="J141" s="6"/>
      <c r="K141" s="1"/>
      <c r="M141" s="1"/>
      <c r="N141" s="1"/>
      <c r="O141" s="1"/>
      <c r="P141" s="1"/>
      <c r="Q141" s="1"/>
      <c r="R141" s="1"/>
      <c r="S141" s="1"/>
      <c r="T141" s="1"/>
      <c r="U141" s="1"/>
      <c r="V141" s="1"/>
      <c r="W141" s="1"/>
      <c r="X141" s="1"/>
      <c r="Y141" s="1"/>
      <c r="Z141" s="1"/>
    </row>
    <row r="142" spans="2:26">
      <c r="B142" s="6"/>
      <c r="C142" s="6"/>
      <c r="D142" s="6"/>
      <c r="E142" s="6"/>
      <c r="F142" s="6"/>
      <c r="G142" s="6"/>
      <c r="H142" s="6"/>
      <c r="I142" s="6"/>
      <c r="J142" s="6"/>
      <c r="K142" s="1"/>
      <c r="M142" s="1"/>
      <c r="N142" s="1"/>
      <c r="O142" s="1"/>
      <c r="P142" s="1"/>
      <c r="Q142" s="1"/>
      <c r="R142" s="1"/>
      <c r="S142" s="1"/>
      <c r="T142" s="1"/>
      <c r="U142" s="1"/>
      <c r="V142" s="1"/>
      <c r="W142" s="1"/>
      <c r="X142" s="1"/>
      <c r="Y142" s="1"/>
      <c r="Z142" s="1"/>
    </row>
    <row r="143" spans="2:26">
      <c r="B143" s="6"/>
      <c r="C143" s="6"/>
      <c r="D143" s="6"/>
      <c r="E143" s="6"/>
      <c r="F143" s="6"/>
      <c r="G143" s="6"/>
      <c r="H143" s="6"/>
      <c r="I143" s="6"/>
      <c r="J143" s="6"/>
      <c r="K143" s="1"/>
      <c r="M143" s="1"/>
      <c r="N143" s="1"/>
      <c r="O143" s="1"/>
      <c r="P143" s="1"/>
      <c r="Q143" s="1"/>
      <c r="R143" s="1"/>
      <c r="S143" s="1"/>
      <c r="T143" s="1"/>
      <c r="U143" s="1"/>
      <c r="V143" s="1"/>
      <c r="W143" s="1"/>
      <c r="X143" s="1"/>
      <c r="Y143" s="1"/>
      <c r="Z143" s="1"/>
    </row>
    <row r="144" spans="2:26">
      <c r="B144" s="6"/>
      <c r="C144" s="6"/>
      <c r="D144" s="6"/>
      <c r="E144" s="6"/>
      <c r="F144" s="6"/>
      <c r="G144" s="6"/>
      <c r="H144" s="6"/>
      <c r="I144" s="6"/>
      <c r="J144" s="6"/>
      <c r="K144" s="1"/>
      <c r="M144" s="1"/>
      <c r="N144" s="1"/>
      <c r="O144" s="1"/>
      <c r="P144" s="1"/>
      <c r="Q144" s="1"/>
      <c r="R144" s="1"/>
      <c r="S144" s="1"/>
      <c r="T144" s="1"/>
      <c r="U144" s="1"/>
      <c r="V144" s="1"/>
      <c r="W144" s="1"/>
      <c r="X144" s="1"/>
      <c r="Y144" s="1"/>
      <c r="Z144" s="1"/>
    </row>
    <row r="145" spans="2:26">
      <c r="B145" s="6"/>
      <c r="C145" s="6"/>
      <c r="D145" s="6"/>
      <c r="E145" s="6"/>
      <c r="F145" s="6"/>
      <c r="G145" s="6"/>
      <c r="H145" s="6"/>
      <c r="I145" s="6"/>
      <c r="J145" s="6"/>
      <c r="K145" s="1"/>
      <c r="M145" s="1"/>
      <c r="N145" s="1"/>
      <c r="O145" s="1"/>
      <c r="P145" s="1"/>
      <c r="Q145" s="1"/>
      <c r="R145" s="1"/>
      <c r="S145" s="1"/>
      <c r="T145" s="1"/>
      <c r="U145" s="1"/>
      <c r="V145" s="1"/>
      <c r="W145" s="1"/>
      <c r="X145" s="1"/>
      <c r="Y145" s="1"/>
      <c r="Z145" s="1"/>
    </row>
    <row r="146" spans="2:26">
      <c r="B146" s="6"/>
      <c r="C146" s="6"/>
      <c r="D146" s="6"/>
      <c r="E146" s="6"/>
      <c r="F146" s="6"/>
      <c r="G146" s="6"/>
      <c r="H146" s="6"/>
      <c r="I146" s="6"/>
      <c r="J146" s="6"/>
      <c r="K146" s="1"/>
      <c r="M146" s="1"/>
      <c r="N146" s="1"/>
      <c r="O146" s="1"/>
      <c r="P146" s="1"/>
      <c r="Q146" s="1"/>
      <c r="R146" s="1"/>
      <c r="S146" s="1"/>
      <c r="T146" s="1"/>
      <c r="U146" s="1"/>
      <c r="V146" s="1"/>
      <c r="W146" s="1"/>
      <c r="X146" s="1"/>
      <c r="Y146" s="1"/>
      <c r="Z146" s="1"/>
    </row>
    <row r="147" spans="2:26">
      <c r="B147" s="6"/>
      <c r="C147" s="6"/>
      <c r="D147" s="6"/>
      <c r="E147" s="6"/>
      <c r="F147" s="6"/>
      <c r="G147" s="6"/>
      <c r="H147" s="6"/>
      <c r="I147" s="6"/>
      <c r="J147" s="6"/>
      <c r="K147" s="1"/>
      <c r="M147" s="1"/>
      <c r="N147" s="1"/>
      <c r="O147" s="1"/>
      <c r="P147" s="1"/>
      <c r="Q147" s="1"/>
      <c r="R147" s="1"/>
      <c r="S147" s="1"/>
      <c r="T147" s="1"/>
      <c r="U147" s="1"/>
      <c r="V147" s="1"/>
      <c r="W147" s="1"/>
      <c r="X147" s="1"/>
      <c r="Y147" s="1"/>
      <c r="Z147" s="1"/>
    </row>
    <row r="148" spans="2:26">
      <c r="B148" s="6"/>
      <c r="C148" s="6"/>
      <c r="D148" s="6"/>
      <c r="E148" s="6"/>
      <c r="F148" s="6"/>
      <c r="G148" s="6"/>
      <c r="H148" s="6"/>
      <c r="I148" s="6"/>
      <c r="J148" s="6"/>
      <c r="K148" s="1"/>
      <c r="M148" s="1"/>
      <c r="N148" s="1"/>
      <c r="O148" s="1"/>
      <c r="P148" s="1"/>
      <c r="Q148" s="1"/>
      <c r="R148" s="1"/>
      <c r="S148" s="1"/>
      <c r="T148" s="1"/>
      <c r="U148" s="1"/>
      <c r="V148" s="1"/>
      <c r="W148" s="1"/>
      <c r="X148" s="1"/>
      <c r="Y148" s="1"/>
      <c r="Z148" s="1"/>
    </row>
    <row r="149" spans="2:26">
      <c r="B149" s="6"/>
      <c r="C149" s="6"/>
      <c r="D149" s="6"/>
      <c r="E149" s="6"/>
      <c r="F149" s="6"/>
      <c r="G149" s="6"/>
      <c r="H149" s="6"/>
      <c r="I149" s="6"/>
      <c r="J149" s="6"/>
      <c r="K149" s="1"/>
      <c r="M149" s="1"/>
      <c r="N149" s="1"/>
      <c r="O149" s="1"/>
      <c r="P149" s="1"/>
      <c r="Q149" s="1"/>
      <c r="R149" s="1"/>
      <c r="S149" s="1"/>
      <c r="T149" s="1"/>
      <c r="U149" s="1"/>
      <c r="V149" s="1"/>
      <c r="W149" s="1"/>
      <c r="X149" s="1"/>
      <c r="Y149" s="1"/>
      <c r="Z149" s="1"/>
    </row>
    <row r="150" spans="2:26">
      <c r="B150" s="6"/>
      <c r="C150" s="6"/>
      <c r="D150" s="6"/>
      <c r="E150" s="6"/>
      <c r="F150" s="6"/>
      <c r="G150" s="6"/>
      <c r="H150" s="6"/>
      <c r="I150" s="6"/>
      <c r="J150" s="6"/>
      <c r="K150" s="1"/>
      <c r="M150" s="1"/>
      <c r="N150" s="1"/>
      <c r="O150" s="1"/>
      <c r="P150" s="1"/>
      <c r="Q150" s="1"/>
      <c r="R150" s="1"/>
      <c r="S150" s="1"/>
      <c r="T150" s="1"/>
      <c r="U150" s="1"/>
      <c r="V150" s="1"/>
      <c r="W150" s="1"/>
      <c r="X150" s="1"/>
      <c r="Y150" s="1"/>
      <c r="Z150" s="1"/>
    </row>
    <row r="151" spans="2:26">
      <c r="B151" s="6"/>
      <c r="C151" s="6"/>
      <c r="D151" s="6"/>
      <c r="E151" s="6"/>
      <c r="F151" s="6"/>
      <c r="G151" s="6"/>
      <c r="H151" s="6"/>
      <c r="I151" s="6"/>
      <c r="J151" s="6"/>
      <c r="K151" s="1"/>
      <c r="M151" s="1"/>
      <c r="N151" s="1"/>
      <c r="O151" s="1"/>
      <c r="P151" s="1"/>
      <c r="Q151" s="1"/>
      <c r="R151" s="1"/>
      <c r="S151" s="1"/>
      <c r="T151" s="1"/>
      <c r="U151" s="1"/>
      <c r="V151" s="1"/>
      <c r="W151" s="1"/>
      <c r="X151" s="1"/>
      <c r="Y151" s="1"/>
      <c r="Z151" s="1"/>
    </row>
    <row r="152" spans="2:26">
      <c r="B152" s="6"/>
      <c r="C152" s="6"/>
      <c r="D152" s="6"/>
      <c r="E152" s="6"/>
      <c r="F152" s="6"/>
      <c r="G152" s="6"/>
      <c r="H152" s="6"/>
      <c r="I152" s="6"/>
      <c r="J152" s="6"/>
      <c r="K152" s="1"/>
      <c r="M152" s="1"/>
      <c r="N152" s="1"/>
      <c r="O152" s="1"/>
      <c r="P152" s="1"/>
      <c r="Q152" s="1"/>
      <c r="R152" s="1"/>
      <c r="S152" s="1"/>
      <c r="T152" s="1"/>
      <c r="U152" s="1"/>
      <c r="V152" s="1"/>
      <c r="W152" s="1"/>
      <c r="X152" s="1"/>
      <c r="Y152" s="1"/>
      <c r="Z152" s="1"/>
    </row>
    <row r="153" spans="2:26">
      <c r="B153" s="6"/>
      <c r="C153" s="6"/>
      <c r="D153" s="6"/>
      <c r="E153" s="6"/>
      <c r="F153" s="6"/>
      <c r="G153" s="6"/>
      <c r="H153" s="6"/>
      <c r="I153" s="6"/>
      <c r="J153" s="6"/>
      <c r="K153" s="1"/>
      <c r="M153" s="1"/>
      <c r="N153" s="1"/>
      <c r="O153" s="1"/>
      <c r="P153" s="1"/>
      <c r="Q153" s="1"/>
      <c r="R153" s="1"/>
      <c r="S153" s="1"/>
      <c r="T153" s="1"/>
      <c r="U153" s="1"/>
      <c r="V153" s="1"/>
      <c r="W153" s="1"/>
      <c r="X153" s="1"/>
      <c r="Y153" s="1"/>
      <c r="Z153" s="1"/>
    </row>
    <row r="154" spans="2:26">
      <c r="B154" s="6"/>
      <c r="C154" s="6"/>
      <c r="D154" s="6"/>
      <c r="E154" s="6"/>
      <c r="F154" s="6"/>
      <c r="G154" s="6"/>
      <c r="H154" s="6"/>
      <c r="I154" s="6"/>
      <c r="J154" s="6"/>
      <c r="K154" s="1"/>
      <c r="M154" s="1"/>
      <c r="N154" s="1"/>
      <c r="O154" s="1"/>
      <c r="P154" s="1"/>
      <c r="Q154" s="1"/>
      <c r="R154" s="1"/>
      <c r="S154" s="1"/>
      <c r="T154" s="1"/>
      <c r="U154" s="1"/>
      <c r="V154" s="1"/>
      <c r="W154" s="1"/>
      <c r="X154" s="1"/>
      <c r="Y154" s="1"/>
      <c r="Z154" s="1"/>
    </row>
    <row r="155" spans="2:26">
      <c r="B155" s="6"/>
      <c r="C155" s="6"/>
      <c r="D155" s="6"/>
      <c r="E155" s="6"/>
      <c r="F155" s="6"/>
      <c r="G155" s="6"/>
      <c r="H155" s="6"/>
      <c r="I155" s="6"/>
      <c r="J155" s="6"/>
      <c r="K155" s="1"/>
      <c r="M155" s="1"/>
      <c r="N155" s="1"/>
      <c r="O155" s="1"/>
      <c r="P155" s="1"/>
      <c r="Q155" s="1"/>
      <c r="R155" s="1"/>
      <c r="S155" s="1"/>
      <c r="T155" s="1"/>
      <c r="U155" s="1"/>
      <c r="V155" s="1"/>
      <c r="W155" s="1"/>
      <c r="X155" s="1"/>
      <c r="Y155" s="1"/>
      <c r="Z155" s="1"/>
    </row>
    <row r="156" spans="2:26">
      <c r="B156" s="6"/>
      <c r="C156" s="6"/>
      <c r="D156" s="6"/>
      <c r="E156" s="6"/>
      <c r="F156" s="6"/>
      <c r="G156" s="6"/>
      <c r="H156" s="6"/>
      <c r="I156" s="6"/>
      <c r="J156" s="6"/>
      <c r="K156" s="1"/>
      <c r="M156" s="1"/>
      <c r="N156" s="1"/>
      <c r="O156" s="1"/>
      <c r="P156" s="1"/>
      <c r="Q156" s="1"/>
      <c r="R156" s="1"/>
      <c r="S156" s="1"/>
      <c r="T156" s="1"/>
      <c r="U156" s="1"/>
      <c r="V156" s="1"/>
      <c r="W156" s="1"/>
      <c r="X156" s="1"/>
      <c r="Y156" s="1"/>
      <c r="Z156" s="1"/>
    </row>
    <row r="157" spans="2:26">
      <c r="B157" s="6"/>
      <c r="C157" s="6"/>
      <c r="D157" s="6"/>
      <c r="E157" s="6"/>
      <c r="F157" s="6"/>
      <c r="G157" s="6"/>
      <c r="H157" s="6"/>
      <c r="I157" s="6"/>
      <c r="J157" s="6"/>
      <c r="K157" s="1"/>
      <c r="M157" s="1"/>
      <c r="N157" s="1"/>
      <c r="O157" s="1"/>
      <c r="P157" s="1"/>
      <c r="Q157" s="1"/>
      <c r="R157" s="1"/>
      <c r="S157" s="1"/>
      <c r="T157" s="1"/>
      <c r="U157" s="1"/>
      <c r="V157" s="1"/>
      <c r="W157" s="1"/>
      <c r="X157" s="1"/>
      <c r="Y157" s="1"/>
      <c r="Z157" s="1"/>
    </row>
    <row r="158" spans="2:26">
      <c r="B158" s="6"/>
      <c r="C158" s="6"/>
      <c r="D158" s="6"/>
      <c r="E158" s="6"/>
      <c r="F158" s="6"/>
      <c r="G158" s="6"/>
      <c r="H158" s="6"/>
      <c r="I158" s="6"/>
      <c r="J158" s="6"/>
      <c r="K158" s="1"/>
      <c r="M158" s="1"/>
      <c r="N158" s="1"/>
      <c r="O158" s="1"/>
      <c r="P158" s="1"/>
      <c r="Q158" s="1"/>
      <c r="R158" s="1"/>
      <c r="S158" s="1"/>
      <c r="T158" s="1"/>
      <c r="U158" s="1"/>
      <c r="V158" s="1"/>
      <c r="W158" s="1"/>
      <c r="X158" s="1"/>
      <c r="Y158" s="1"/>
      <c r="Z158" s="1"/>
    </row>
    <row r="159" spans="2:26">
      <c r="B159" s="6"/>
      <c r="C159" s="6"/>
      <c r="D159" s="6"/>
      <c r="E159" s="6"/>
      <c r="F159" s="6"/>
      <c r="G159" s="6"/>
      <c r="H159" s="6"/>
      <c r="I159" s="6"/>
      <c r="J159" s="6"/>
      <c r="K159" s="1"/>
      <c r="M159" s="1"/>
      <c r="N159" s="1"/>
      <c r="O159" s="1"/>
      <c r="P159" s="1"/>
      <c r="Q159" s="1"/>
      <c r="R159" s="1"/>
      <c r="S159" s="1"/>
      <c r="T159" s="1"/>
      <c r="U159" s="1"/>
      <c r="V159" s="1"/>
      <c r="W159" s="1"/>
      <c r="X159" s="1"/>
      <c r="Y159" s="1"/>
      <c r="Z159" s="1"/>
    </row>
    <row r="160" spans="2:26">
      <c r="B160" s="6"/>
      <c r="C160" s="6"/>
      <c r="D160" s="6"/>
      <c r="E160" s="6"/>
      <c r="F160" s="6"/>
      <c r="G160" s="6"/>
      <c r="H160" s="6"/>
      <c r="I160" s="6"/>
      <c r="J160" s="6"/>
      <c r="K160" s="1"/>
      <c r="M160" s="1"/>
      <c r="N160" s="1"/>
      <c r="O160" s="1"/>
      <c r="P160" s="1"/>
      <c r="Q160" s="1"/>
      <c r="R160" s="1"/>
      <c r="S160" s="1"/>
      <c r="T160" s="1"/>
      <c r="U160" s="1"/>
      <c r="V160" s="1"/>
      <c r="W160" s="1"/>
      <c r="X160" s="1"/>
      <c r="Y160" s="1"/>
      <c r="Z160" s="1"/>
    </row>
    <row r="161" spans="2:26">
      <c r="B161" s="6"/>
      <c r="C161" s="6"/>
      <c r="D161" s="6"/>
      <c r="E161" s="6"/>
      <c r="F161" s="6"/>
      <c r="G161" s="6"/>
      <c r="H161" s="6"/>
      <c r="I161" s="6"/>
      <c r="J161" s="6"/>
      <c r="K161" s="1"/>
      <c r="M161" s="1"/>
      <c r="N161" s="1"/>
      <c r="O161" s="1"/>
      <c r="P161" s="1"/>
      <c r="Q161" s="1"/>
      <c r="R161" s="1"/>
      <c r="S161" s="1"/>
      <c r="T161" s="1"/>
      <c r="U161" s="1"/>
      <c r="V161" s="1"/>
      <c r="W161" s="1"/>
      <c r="X161" s="1"/>
      <c r="Y161" s="1"/>
      <c r="Z161" s="1"/>
    </row>
    <row r="162" spans="2:26">
      <c r="B162" s="6"/>
      <c r="C162" s="6"/>
      <c r="D162" s="6"/>
      <c r="E162" s="6"/>
      <c r="F162" s="6"/>
      <c r="G162" s="6"/>
      <c r="H162" s="6"/>
      <c r="I162" s="6"/>
      <c r="J162" s="6"/>
      <c r="K162" s="1"/>
      <c r="M162" s="1"/>
      <c r="N162" s="1"/>
      <c r="O162" s="1"/>
      <c r="P162" s="1"/>
      <c r="Q162" s="1"/>
      <c r="R162" s="1"/>
      <c r="S162" s="1"/>
      <c r="T162" s="1"/>
      <c r="U162" s="1"/>
      <c r="V162" s="1"/>
      <c r="W162" s="1"/>
      <c r="X162" s="1"/>
      <c r="Y162" s="1"/>
      <c r="Z162" s="1"/>
    </row>
    <row r="163" spans="2:26">
      <c r="B163" s="6"/>
      <c r="C163" s="6"/>
      <c r="D163" s="6"/>
      <c r="E163" s="6"/>
      <c r="F163" s="6"/>
      <c r="G163" s="6"/>
      <c r="H163" s="6"/>
      <c r="I163" s="6"/>
      <c r="J163" s="6"/>
      <c r="K163" s="1"/>
      <c r="M163" s="1"/>
      <c r="N163" s="1"/>
      <c r="O163" s="1"/>
      <c r="P163" s="1"/>
      <c r="Q163" s="1"/>
      <c r="R163" s="1"/>
      <c r="S163" s="1"/>
      <c r="T163" s="1"/>
      <c r="U163" s="1"/>
      <c r="V163" s="1"/>
      <c r="W163" s="1"/>
      <c r="X163" s="1"/>
      <c r="Y163" s="1"/>
      <c r="Z163" s="1"/>
    </row>
    <row r="164" spans="2:26">
      <c r="B164" s="6"/>
      <c r="C164" s="6"/>
      <c r="D164" s="6"/>
      <c r="E164" s="6"/>
      <c r="F164" s="6"/>
      <c r="G164" s="6"/>
      <c r="H164" s="6"/>
      <c r="I164" s="6"/>
      <c r="J164" s="6"/>
      <c r="K164" s="1"/>
      <c r="M164" s="1"/>
      <c r="N164" s="1"/>
      <c r="O164" s="1"/>
      <c r="P164" s="1"/>
      <c r="Q164" s="1"/>
      <c r="R164" s="1"/>
      <c r="S164" s="1"/>
      <c r="T164" s="1"/>
      <c r="U164" s="1"/>
      <c r="V164" s="1"/>
      <c r="W164" s="1"/>
      <c r="X164" s="1"/>
      <c r="Y164" s="1"/>
      <c r="Z164" s="1"/>
    </row>
    <row r="165" spans="2:26">
      <c r="B165" s="6"/>
      <c r="C165" s="6"/>
      <c r="D165" s="6"/>
      <c r="E165" s="6"/>
      <c r="F165" s="6"/>
      <c r="G165" s="6"/>
      <c r="H165" s="6"/>
      <c r="I165" s="6"/>
      <c r="J165" s="6"/>
      <c r="K165" s="1"/>
      <c r="M165" s="1"/>
      <c r="N165" s="1"/>
      <c r="O165" s="1"/>
      <c r="P165" s="1"/>
      <c r="Q165" s="1"/>
      <c r="R165" s="1"/>
      <c r="S165" s="1"/>
      <c r="T165" s="1"/>
      <c r="U165" s="1"/>
      <c r="V165" s="1"/>
      <c r="W165" s="1"/>
      <c r="X165" s="1"/>
      <c r="Y165" s="1"/>
      <c r="Z165" s="1"/>
    </row>
    <row r="166" spans="2:26">
      <c r="B166" s="6"/>
      <c r="C166" s="6"/>
      <c r="D166" s="6"/>
      <c r="E166" s="6"/>
      <c r="F166" s="6"/>
      <c r="G166" s="6"/>
      <c r="H166" s="6"/>
      <c r="I166" s="6"/>
      <c r="J166" s="6"/>
      <c r="K166" s="1"/>
      <c r="M166" s="1"/>
      <c r="N166" s="1"/>
      <c r="O166" s="1"/>
      <c r="P166" s="1"/>
      <c r="Q166" s="1"/>
      <c r="R166" s="1"/>
      <c r="S166" s="1"/>
      <c r="T166" s="1"/>
      <c r="U166" s="1"/>
      <c r="V166" s="1"/>
      <c r="W166" s="1"/>
      <c r="X166" s="1"/>
      <c r="Y166" s="1"/>
      <c r="Z166" s="1"/>
    </row>
    <row r="167" spans="2:26">
      <c r="B167" s="6"/>
      <c r="C167" s="6"/>
      <c r="D167" s="6"/>
      <c r="E167" s="6"/>
      <c r="F167" s="6"/>
      <c r="G167" s="6"/>
      <c r="H167" s="6"/>
      <c r="I167" s="6"/>
      <c r="J167" s="6"/>
      <c r="K167" s="1"/>
      <c r="M167" s="1"/>
      <c r="N167" s="1"/>
      <c r="O167" s="1"/>
      <c r="P167" s="1"/>
      <c r="Q167" s="1"/>
      <c r="R167" s="1"/>
      <c r="S167" s="1"/>
      <c r="T167" s="1"/>
      <c r="U167" s="1"/>
      <c r="V167" s="1"/>
      <c r="W167" s="1"/>
      <c r="X167" s="1"/>
      <c r="Y167" s="1"/>
      <c r="Z167" s="1"/>
    </row>
    <row r="168" spans="2:26">
      <c r="B168" s="6"/>
      <c r="C168" s="6"/>
      <c r="D168" s="6"/>
      <c r="E168" s="6"/>
      <c r="F168" s="6"/>
      <c r="G168" s="6"/>
      <c r="H168" s="6"/>
      <c r="I168" s="6"/>
      <c r="J168" s="6"/>
      <c r="K168" s="1"/>
      <c r="M168" s="1"/>
      <c r="N168" s="1"/>
      <c r="O168" s="1"/>
      <c r="P168" s="1"/>
      <c r="Q168" s="1"/>
      <c r="R168" s="1"/>
      <c r="S168" s="1"/>
      <c r="T168" s="1"/>
      <c r="U168" s="1"/>
      <c r="V168" s="1"/>
      <c r="W168" s="1"/>
      <c r="X168" s="1"/>
      <c r="Y168" s="1"/>
      <c r="Z168" s="1"/>
    </row>
    <row r="169" spans="2:26">
      <c r="B169" s="6"/>
      <c r="C169" s="6"/>
      <c r="D169" s="6"/>
      <c r="E169" s="6"/>
      <c r="F169" s="6"/>
      <c r="G169" s="6"/>
      <c r="H169" s="6"/>
      <c r="I169" s="6"/>
      <c r="J169" s="6"/>
      <c r="K169" s="1"/>
      <c r="M169" s="1"/>
      <c r="N169" s="1"/>
      <c r="O169" s="1"/>
      <c r="P169" s="1"/>
      <c r="Q169" s="1"/>
      <c r="R169" s="1"/>
      <c r="S169" s="1"/>
      <c r="T169" s="1"/>
      <c r="U169" s="1"/>
      <c r="V169" s="1"/>
      <c r="W169" s="1"/>
      <c r="X169" s="1"/>
      <c r="Y169" s="1"/>
      <c r="Z169" s="1"/>
    </row>
    <row r="170" spans="2:26">
      <c r="B170" s="6"/>
      <c r="C170" s="6"/>
      <c r="D170" s="6"/>
      <c r="E170" s="6"/>
      <c r="F170" s="6"/>
      <c r="G170" s="6"/>
      <c r="H170" s="6"/>
      <c r="I170" s="6"/>
      <c r="J170" s="6"/>
      <c r="K170" s="1"/>
      <c r="M170" s="1"/>
      <c r="N170" s="1"/>
      <c r="O170" s="1"/>
      <c r="P170" s="1"/>
      <c r="Q170" s="1"/>
      <c r="R170" s="1"/>
      <c r="S170" s="1"/>
      <c r="T170" s="1"/>
      <c r="U170" s="1"/>
      <c r="V170" s="1"/>
      <c r="W170" s="1"/>
      <c r="X170" s="1"/>
      <c r="Y170" s="1"/>
      <c r="Z170" s="1"/>
    </row>
    <row r="171" spans="2:26">
      <c r="B171" s="6"/>
      <c r="C171" s="6"/>
      <c r="D171" s="6"/>
      <c r="E171" s="6"/>
      <c r="F171" s="6"/>
      <c r="G171" s="6"/>
      <c r="H171" s="6"/>
      <c r="I171" s="6"/>
      <c r="J171" s="6"/>
      <c r="K171" s="1"/>
      <c r="M171" s="1"/>
      <c r="N171" s="1"/>
      <c r="O171" s="1"/>
      <c r="P171" s="1"/>
      <c r="Q171" s="1"/>
      <c r="R171" s="1"/>
      <c r="S171" s="1"/>
      <c r="T171" s="1"/>
      <c r="U171" s="1"/>
      <c r="V171" s="1"/>
      <c r="W171" s="1"/>
      <c r="X171" s="1"/>
      <c r="Y171" s="1"/>
      <c r="Z171" s="1"/>
    </row>
    <row r="172" spans="2:26">
      <c r="B172" s="6"/>
      <c r="C172" s="6"/>
      <c r="D172" s="6"/>
      <c r="E172" s="6"/>
      <c r="F172" s="6"/>
      <c r="G172" s="6"/>
      <c r="H172" s="6"/>
      <c r="I172" s="6"/>
      <c r="J172" s="6"/>
      <c r="K172" s="1"/>
      <c r="M172" s="1"/>
      <c r="N172" s="1"/>
      <c r="O172" s="1"/>
      <c r="P172" s="1"/>
      <c r="Q172" s="1"/>
      <c r="R172" s="1"/>
      <c r="S172" s="1"/>
      <c r="T172" s="1"/>
      <c r="U172" s="1"/>
      <c r="V172" s="1"/>
      <c r="W172" s="1"/>
      <c r="X172" s="1"/>
      <c r="Y172" s="1"/>
      <c r="Z172" s="1"/>
    </row>
    <row r="173" spans="2:26">
      <c r="B173" s="6"/>
      <c r="C173" s="6"/>
      <c r="D173" s="6"/>
      <c r="E173" s="6"/>
      <c r="F173" s="6"/>
      <c r="G173" s="6"/>
      <c r="H173" s="6"/>
      <c r="I173" s="6"/>
      <c r="J173" s="6"/>
      <c r="K173" s="1"/>
      <c r="M173" s="1"/>
      <c r="N173" s="1"/>
      <c r="O173" s="1"/>
      <c r="P173" s="1"/>
      <c r="Q173" s="1"/>
      <c r="R173" s="1"/>
      <c r="S173" s="1"/>
      <c r="T173" s="1"/>
      <c r="U173" s="1"/>
      <c r="V173" s="1"/>
      <c r="W173" s="1"/>
      <c r="X173" s="1"/>
      <c r="Y173" s="1"/>
      <c r="Z173" s="1"/>
    </row>
    <row r="174" spans="2:26">
      <c r="B174" s="6"/>
      <c r="C174" s="6"/>
      <c r="D174" s="6"/>
      <c r="E174" s="6"/>
      <c r="F174" s="6"/>
      <c r="G174" s="6"/>
      <c r="H174" s="6"/>
      <c r="I174" s="6"/>
      <c r="J174" s="6"/>
      <c r="K174" s="1"/>
      <c r="M174" s="1"/>
      <c r="N174" s="1"/>
      <c r="O174" s="1"/>
      <c r="P174" s="1"/>
      <c r="Q174" s="1"/>
      <c r="R174" s="1"/>
      <c r="S174" s="1"/>
      <c r="T174" s="1"/>
      <c r="U174" s="1"/>
      <c r="V174" s="1"/>
      <c r="W174" s="1"/>
      <c r="X174" s="1"/>
      <c r="Y174" s="1"/>
      <c r="Z174" s="1"/>
    </row>
    <row r="175" spans="2:26">
      <c r="B175" s="6"/>
      <c r="C175" s="6"/>
      <c r="D175" s="6"/>
      <c r="E175" s="6"/>
      <c r="F175" s="6"/>
      <c r="G175" s="6"/>
      <c r="H175" s="6"/>
      <c r="I175" s="6"/>
      <c r="J175" s="6"/>
      <c r="K175" s="1"/>
      <c r="M175" s="1"/>
      <c r="N175" s="1"/>
      <c r="O175" s="1"/>
      <c r="P175" s="1"/>
      <c r="Q175" s="1"/>
      <c r="R175" s="1"/>
      <c r="S175" s="1"/>
      <c r="T175" s="1"/>
      <c r="U175" s="1"/>
      <c r="V175" s="1"/>
      <c r="W175" s="1"/>
      <c r="X175" s="1"/>
      <c r="Y175" s="1"/>
      <c r="Z175" s="1"/>
    </row>
    <row r="176" spans="2:26">
      <c r="B176" s="6"/>
      <c r="C176" s="6"/>
      <c r="D176" s="6"/>
      <c r="E176" s="6"/>
      <c r="F176" s="6"/>
      <c r="G176" s="6"/>
      <c r="H176" s="6"/>
      <c r="I176" s="6"/>
      <c r="J176" s="6"/>
      <c r="K176" s="1"/>
      <c r="M176" s="1"/>
      <c r="N176" s="1"/>
      <c r="O176" s="1"/>
      <c r="P176" s="1"/>
      <c r="Q176" s="1"/>
      <c r="R176" s="1"/>
      <c r="S176" s="1"/>
      <c r="T176" s="1"/>
      <c r="U176" s="1"/>
      <c r="V176" s="1"/>
      <c r="W176" s="1"/>
      <c r="X176" s="1"/>
      <c r="Y176" s="1"/>
      <c r="Z176" s="1"/>
    </row>
    <row r="177" spans="2:26">
      <c r="B177" s="6"/>
      <c r="C177" s="6"/>
      <c r="D177" s="6"/>
      <c r="E177" s="6"/>
      <c r="F177" s="6"/>
      <c r="G177" s="6"/>
      <c r="H177" s="6"/>
      <c r="I177" s="6"/>
      <c r="J177" s="6"/>
      <c r="K177" s="1"/>
      <c r="M177" s="1"/>
      <c r="N177" s="1"/>
      <c r="O177" s="1"/>
      <c r="P177" s="1"/>
      <c r="Q177" s="1"/>
      <c r="R177" s="1"/>
      <c r="S177" s="1"/>
      <c r="T177" s="1"/>
      <c r="U177" s="1"/>
      <c r="V177" s="1"/>
      <c r="W177" s="1"/>
      <c r="X177" s="1"/>
      <c r="Y177" s="1"/>
      <c r="Z177" s="1"/>
    </row>
    <row r="178" spans="2:26">
      <c r="B178" s="6"/>
      <c r="C178" s="6"/>
      <c r="D178" s="6"/>
      <c r="E178" s="6"/>
      <c r="F178" s="6"/>
      <c r="G178" s="6"/>
      <c r="H178" s="6"/>
      <c r="I178" s="6"/>
      <c r="J178" s="6"/>
      <c r="K178" s="1"/>
      <c r="M178" s="1"/>
      <c r="N178" s="1"/>
      <c r="O178" s="1"/>
      <c r="P178" s="1"/>
      <c r="Q178" s="1"/>
      <c r="R178" s="1"/>
      <c r="S178" s="1"/>
      <c r="T178" s="1"/>
      <c r="U178" s="1"/>
      <c r="V178" s="1"/>
      <c r="W178" s="1"/>
      <c r="X178" s="1"/>
      <c r="Y178" s="1"/>
      <c r="Z178" s="1"/>
    </row>
    <row r="179" spans="2:26">
      <c r="B179" s="6"/>
      <c r="C179" s="6"/>
      <c r="D179" s="6"/>
      <c r="E179" s="6"/>
      <c r="F179" s="6"/>
      <c r="G179" s="6"/>
      <c r="H179" s="6"/>
      <c r="I179" s="6"/>
      <c r="J179" s="6"/>
      <c r="K179" s="1"/>
      <c r="M179" s="1"/>
      <c r="N179" s="1"/>
      <c r="O179" s="1"/>
      <c r="P179" s="1"/>
      <c r="Q179" s="1"/>
      <c r="R179" s="1"/>
      <c r="S179" s="1"/>
      <c r="T179" s="1"/>
      <c r="U179" s="1"/>
      <c r="V179" s="1"/>
      <c r="W179" s="1"/>
      <c r="X179" s="1"/>
      <c r="Y179" s="1"/>
      <c r="Z179" s="1"/>
    </row>
    <row r="180" spans="2:26">
      <c r="B180" s="6"/>
      <c r="C180" s="6"/>
      <c r="D180" s="6"/>
      <c r="E180" s="6"/>
      <c r="F180" s="6"/>
      <c r="G180" s="6"/>
      <c r="H180" s="6"/>
      <c r="I180" s="6"/>
      <c r="J180" s="6"/>
      <c r="K180" s="1"/>
      <c r="M180" s="1"/>
      <c r="N180" s="1"/>
      <c r="O180" s="1"/>
      <c r="P180" s="1"/>
      <c r="Q180" s="1"/>
      <c r="R180" s="1"/>
      <c r="S180" s="1"/>
      <c r="T180" s="1"/>
      <c r="U180" s="1"/>
      <c r="V180" s="1"/>
      <c r="W180" s="1"/>
      <c r="X180" s="1"/>
      <c r="Y180" s="1"/>
      <c r="Z180" s="1"/>
    </row>
    <row r="181" spans="2:26">
      <c r="B181" s="6"/>
      <c r="C181" s="6"/>
      <c r="D181" s="6"/>
      <c r="E181" s="6"/>
      <c r="F181" s="6"/>
      <c r="G181" s="6"/>
      <c r="H181" s="6"/>
      <c r="I181" s="6"/>
      <c r="J181" s="6"/>
      <c r="K181" s="1"/>
      <c r="M181" s="1"/>
      <c r="N181" s="1"/>
      <c r="O181" s="1"/>
      <c r="P181" s="1"/>
      <c r="Q181" s="1"/>
      <c r="R181" s="1"/>
      <c r="S181" s="1"/>
      <c r="T181" s="1"/>
      <c r="U181" s="1"/>
      <c r="V181" s="1"/>
      <c r="W181" s="1"/>
      <c r="X181" s="1"/>
      <c r="Y181" s="1"/>
      <c r="Z181" s="1"/>
    </row>
    <row r="182" spans="2:26">
      <c r="B182" s="6"/>
      <c r="C182" s="6"/>
      <c r="D182" s="6"/>
      <c r="E182" s="6"/>
      <c r="F182" s="6"/>
      <c r="G182" s="6"/>
      <c r="H182" s="6"/>
      <c r="I182" s="6"/>
      <c r="J182" s="6"/>
      <c r="K182" s="1"/>
      <c r="M182" s="1"/>
      <c r="N182" s="1"/>
      <c r="O182" s="1"/>
      <c r="P182" s="1"/>
      <c r="Q182" s="1"/>
      <c r="R182" s="1"/>
      <c r="S182" s="1"/>
      <c r="T182" s="1"/>
      <c r="U182" s="1"/>
      <c r="V182" s="1"/>
      <c r="W182" s="1"/>
      <c r="X182" s="1"/>
      <c r="Y182" s="1"/>
      <c r="Z182" s="1"/>
    </row>
    <row r="183" spans="2:26">
      <c r="B183" s="6"/>
      <c r="C183" s="6"/>
      <c r="D183" s="6"/>
      <c r="E183" s="6"/>
      <c r="F183" s="6"/>
      <c r="G183" s="6"/>
      <c r="H183" s="6"/>
      <c r="I183" s="6"/>
      <c r="J183" s="6"/>
      <c r="K183" s="1"/>
      <c r="M183" s="1"/>
      <c r="N183" s="1"/>
      <c r="O183" s="1"/>
      <c r="P183" s="1"/>
      <c r="Q183" s="1"/>
      <c r="R183" s="1"/>
      <c r="S183" s="1"/>
      <c r="T183" s="1"/>
      <c r="U183" s="1"/>
      <c r="V183" s="1"/>
      <c r="W183" s="1"/>
      <c r="X183" s="1"/>
      <c r="Y183" s="1"/>
      <c r="Z183" s="1"/>
    </row>
    <row r="184" spans="2:26">
      <c r="B184" s="6"/>
      <c r="C184" s="6"/>
      <c r="D184" s="6"/>
      <c r="E184" s="6"/>
      <c r="F184" s="6"/>
      <c r="G184" s="6"/>
      <c r="H184" s="6"/>
      <c r="I184" s="6"/>
      <c r="J184" s="6"/>
      <c r="K184" s="1"/>
      <c r="M184" s="1"/>
      <c r="N184" s="1"/>
      <c r="O184" s="1"/>
      <c r="P184" s="1"/>
      <c r="Q184" s="1"/>
      <c r="R184" s="1"/>
      <c r="S184" s="1"/>
      <c r="T184" s="1"/>
      <c r="U184" s="1"/>
      <c r="V184" s="1"/>
      <c r="W184" s="1"/>
      <c r="X184" s="1"/>
      <c r="Y184" s="1"/>
      <c r="Z184" s="1"/>
    </row>
    <row r="185" spans="2:26">
      <c r="B185" s="6"/>
      <c r="C185" s="6"/>
      <c r="D185" s="6"/>
      <c r="E185" s="6"/>
      <c r="F185" s="6"/>
      <c r="G185" s="6"/>
      <c r="H185" s="6"/>
      <c r="I185" s="6"/>
      <c r="J185" s="6"/>
      <c r="K185" s="1"/>
      <c r="M185" s="1"/>
      <c r="N185" s="1"/>
      <c r="O185" s="1"/>
      <c r="P185" s="1"/>
      <c r="Q185" s="1"/>
      <c r="R185" s="1"/>
      <c r="S185" s="1"/>
      <c r="T185" s="1"/>
      <c r="U185" s="1"/>
      <c r="V185" s="1"/>
      <c r="W185" s="1"/>
      <c r="X185" s="1"/>
      <c r="Y185" s="1"/>
      <c r="Z185" s="1"/>
    </row>
    <row r="186" spans="2:26">
      <c r="B186" s="6"/>
      <c r="C186" s="6"/>
      <c r="D186" s="6"/>
      <c r="E186" s="6"/>
      <c r="F186" s="6"/>
      <c r="G186" s="6"/>
      <c r="H186" s="6"/>
      <c r="I186" s="6"/>
      <c r="J186" s="6"/>
      <c r="K186" s="1"/>
      <c r="M186" s="1"/>
      <c r="N186" s="1"/>
      <c r="O186" s="1"/>
      <c r="P186" s="1"/>
      <c r="Q186" s="1"/>
      <c r="R186" s="1"/>
      <c r="S186" s="1"/>
      <c r="T186" s="1"/>
      <c r="U186" s="1"/>
      <c r="V186" s="1"/>
      <c r="W186" s="1"/>
      <c r="X186" s="1"/>
      <c r="Y186" s="1"/>
      <c r="Z186" s="1"/>
    </row>
    <row r="187" spans="2:26">
      <c r="B187" s="6"/>
      <c r="C187" s="6"/>
      <c r="D187" s="6"/>
      <c r="E187" s="6"/>
      <c r="F187" s="6"/>
      <c r="G187" s="6"/>
      <c r="H187" s="6"/>
      <c r="I187" s="6"/>
      <c r="J187" s="6"/>
      <c r="K187" s="1"/>
      <c r="M187" s="1"/>
      <c r="N187" s="1"/>
      <c r="O187" s="1"/>
      <c r="P187" s="1"/>
      <c r="Q187" s="1"/>
      <c r="R187" s="1"/>
      <c r="S187" s="1"/>
      <c r="T187" s="1"/>
      <c r="U187" s="1"/>
      <c r="V187" s="1"/>
      <c r="W187" s="1"/>
      <c r="X187" s="1"/>
      <c r="Y187" s="1"/>
      <c r="Z187" s="1"/>
    </row>
    <row r="188" spans="2:26">
      <c r="B188" s="6"/>
      <c r="C188" s="6"/>
      <c r="D188" s="6"/>
      <c r="E188" s="6"/>
      <c r="F188" s="6"/>
      <c r="G188" s="6"/>
      <c r="H188" s="6"/>
      <c r="I188" s="6"/>
      <c r="J188" s="6"/>
      <c r="K188" s="1"/>
      <c r="M188" s="1"/>
      <c r="N188" s="1"/>
      <c r="O188" s="1"/>
      <c r="P188" s="1"/>
      <c r="Q188" s="1"/>
      <c r="R188" s="1"/>
      <c r="S188" s="1"/>
      <c r="T188" s="1"/>
      <c r="U188" s="1"/>
      <c r="V188" s="1"/>
      <c r="W188" s="1"/>
      <c r="X188" s="1"/>
      <c r="Y188" s="1"/>
      <c r="Z188" s="1"/>
    </row>
    <row r="189" spans="2:26">
      <c r="B189" s="6"/>
      <c r="C189" s="6"/>
      <c r="D189" s="6"/>
      <c r="E189" s="6"/>
      <c r="F189" s="6"/>
      <c r="G189" s="6"/>
      <c r="H189" s="6"/>
      <c r="I189" s="6"/>
      <c r="J189" s="6"/>
      <c r="K189" s="1"/>
      <c r="M189" s="1"/>
      <c r="N189" s="1"/>
      <c r="O189" s="1"/>
      <c r="P189" s="1"/>
      <c r="Q189" s="1"/>
      <c r="R189" s="1"/>
      <c r="S189" s="1"/>
      <c r="T189" s="1"/>
      <c r="U189" s="1"/>
      <c r="V189" s="1"/>
      <c r="W189" s="1"/>
      <c r="X189" s="1"/>
      <c r="Y189" s="1"/>
      <c r="Z189" s="1"/>
    </row>
    <row r="190" spans="2:26">
      <c r="B190" s="6"/>
      <c r="C190" s="6"/>
      <c r="D190" s="6"/>
      <c r="E190" s="6"/>
      <c r="F190" s="6"/>
      <c r="G190" s="6"/>
      <c r="H190" s="6"/>
      <c r="I190" s="6"/>
      <c r="J190" s="6"/>
      <c r="K190" s="1"/>
      <c r="M190" s="1"/>
      <c r="N190" s="1"/>
      <c r="O190" s="1"/>
      <c r="P190" s="1"/>
      <c r="Q190" s="1"/>
      <c r="R190" s="1"/>
      <c r="S190" s="1"/>
      <c r="T190" s="1"/>
      <c r="U190" s="1"/>
      <c r="V190" s="1"/>
      <c r="W190" s="1"/>
      <c r="X190" s="1"/>
      <c r="Y190" s="1"/>
      <c r="Z190" s="1"/>
    </row>
    <row r="191" spans="2:26">
      <c r="B191" s="6"/>
      <c r="C191" s="6"/>
      <c r="D191" s="6"/>
      <c r="E191" s="6"/>
      <c r="F191" s="6"/>
      <c r="G191" s="6"/>
      <c r="H191" s="6"/>
      <c r="I191" s="6"/>
      <c r="J191" s="6"/>
      <c r="K191" s="1"/>
      <c r="M191" s="1"/>
      <c r="N191" s="1"/>
      <c r="O191" s="1"/>
      <c r="P191" s="1"/>
      <c r="Q191" s="1"/>
      <c r="R191" s="1"/>
      <c r="S191" s="1"/>
      <c r="T191" s="1"/>
      <c r="U191" s="1"/>
      <c r="V191" s="1"/>
      <c r="W191" s="1"/>
      <c r="X191" s="1"/>
      <c r="Y191" s="1"/>
      <c r="Z191" s="1"/>
    </row>
    <row r="192" spans="2:26">
      <c r="B192" s="6"/>
      <c r="C192" s="6"/>
      <c r="D192" s="6"/>
      <c r="E192" s="6"/>
      <c r="F192" s="6"/>
      <c r="G192" s="6"/>
      <c r="H192" s="6"/>
      <c r="I192" s="6"/>
      <c r="J192" s="6"/>
      <c r="K192" s="1"/>
      <c r="M192" s="1"/>
      <c r="N192" s="1"/>
      <c r="O192" s="1"/>
      <c r="P192" s="1"/>
      <c r="Q192" s="1"/>
      <c r="R192" s="1"/>
      <c r="S192" s="1"/>
      <c r="T192" s="1"/>
      <c r="U192" s="1"/>
      <c r="V192" s="1"/>
      <c r="W192" s="1"/>
      <c r="X192" s="1"/>
      <c r="Y192" s="1"/>
      <c r="Z192" s="1"/>
    </row>
    <row r="193" spans="2:26">
      <c r="B193" s="6"/>
      <c r="C193" s="6"/>
      <c r="D193" s="6"/>
      <c r="E193" s="6"/>
      <c r="F193" s="6"/>
      <c r="G193" s="6"/>
      <c r="H193" s="6"/>
      <c r="I193" s="6"/>
      <c r="J193" s="6"/>
      <c r="K193" s="1"/>
      <c r="M193" s="1"/>
      <c r="N193" s="1"/>
      <c r="O193" s="1"/>
      <c r="P193" s="1"/>
      <c r="Q193" s="1"/>
      <c r="R193" s="1"/>
      <c r="S193" s="1"/>
      <c r="T193" s="1"/>
      <c r="U193" s="1"/>
      <c r="V193" s="1"/>
      <c r="W193" s="1"/>
      <c r="X193" s="1"/>
      <c r="Y193" s="1"/>
      <c r="Z193" s="1"/>
    </row>
    <row r="194" spans="2:26">
      <c r="B194" s="6"/>
      <c r="C194" s="6"/>
      <c r="D194" s="6"/>
      <c r="E194" s="6"/>
      <c r="F194" s="6"/>
      <c r="G194" s="6"/>
      <c r="H194" s="6"/>
      <c r="I194" s="6"/>
      <c r="J194" s="6"/>
      <c r="K194" s="1"/>
      <c r="M194" s="1"/>
      <c r="N194" s="1"/>
      <c r="O194" s="1"/>
      <c r="P194" s="1"/>
      <c r="Q194" s="1"/>
      <c r="R194" s="1"/>
      <c r="S194" s="1"/>
      <c r="T194" s="1"/>
      <c r="U194" s="1"/>
      <c r="V194" s="1"/>
      <c r="W194" s="1"/>
      <c r="X194" s="1"/>
      <c r="Y194" s="1"/>
      <c r="Z194" s="1"/>
    </row>
    <row r="195" spans="2:26">
      <c r="B195" s="6"/>
      <c r="C195" s="6"/>
      <c r="D195" s="6"/>
      <c r="E195" s="6"/>
      <c r="F195" s="6"/>
      <c r="G195" s="6"/>
      <c r="H195" s="6"/>
      <c r="I195" s="6"/>
      <c r="J195" s="6"/>
      <c r="K195" s="1"/>
      <c r="M195" s="1"/>
      <c r="N195" s="1"/>
      <c r="O195" s="1"/>
      <c r="P195" s="1"/>
      <c r="Q195" s="1"/>
      <c r="R195" s="1"/>
      <c r="S195" s="1"/>
      <c r="T195" s="1"/>
      <c r="U195" s="1"/>
      <c r="V195" s="1"/>
      <c r="W195" s="1"/>
      <c r="X195" s="1"/>
      <c r="Y195" s="1"/>
      <c r="Z195" s="1"/>
    </row>
    <row r="196" spans="2:26">
      <c r="B196" s="6"/>
      <c r="C196" s="6"/>
      <c r="D196" s="6"/>
      <c r="E196" s="6"/>
      <c r="F196" s="6"/>
      <c r="G196" s="6"/>
      <c r="H196" s="6"/>
      <c r="I196" s="6"/>
      <c r="J196" s="6"/>
      <c r="K196" s="1"/>
      <c r="M196" s="1"/>
      <c r="N196" s="1"/>
      <c r="O196" s="1"/>
      <c r="P196" s="1"/>
      <c r="Q196" s="1"/>
      <c r="R196" s="1"/>
      <c r="S196" s="1"/>
      <c r="T196" s="1"/>
      <c r="U196" s="1"/>
      <c r="V196" s="1"/>
      <c r="W196" s="1"/>
      <c r="X196" s="1"/>
      <c r="Y196" s="1"/>
      <c r="Z196" s="1"/>
    </row>
    <row r="197" spans="2:26">
      <c r="B197" s="6"/>
      <c r="C197" s="6"/>
      <c r="D197" s="6"/>
      <c r="E197" s="6"/>
      <c r="F197" s="6"/>
      <c r="G197" s="6"/>
      <c r="H197" s="6"/>
      <c r="I197" s="6"/>
      <c r="J197" s="6"/>
      <c r="K197" s="1"/>
      <c r="M197" s="1"/>
      <c r="N197" s="1"/>
      <c r="O197" s="1"/>
      <c r="P197" s="1"/>
      <c r="Q197" s="1"/>
      <c r="R197" s="1"/>
      <c r="S197" s="1"/>
      <c r="T197" s="1"/>
      <c r="U197" s="1"/>
      <c r="V197" s="1"/>
      <c r="W197" s="1"/>
      <c r="X197" s="1"/>
      <c r="Y197" s="1"/>
      <c r="Z197" s="1"/>
    </row>
    <row r="198" spans="2:26">
      <c r="B198" s="6"/>
      <c r="C198" s="6"/>
      <c r="D198" s="6"/>
      <c r="E198" s="6"/>
      <c r="F198" s="6"/>
      <c r="G198" s="6"/>
      <c r="H198" s="6"/>
      <c r="I198" s="6"/>
      <c r="J198" s="6"/>
      <c r="K198" s="1"/>
      <c r="M198" s="1"/>
      <c r="N198" s="1"/>
      <c r="O198" s="1"/>
      <c r="P198" s="1"/>
      <c r="Q198" s="1"/>
      <c r="R198" s="1"/>
      <c r="S198" s="1"/>
      <c r="T198" s="1"/>
      <c r="U198" s="1"/>
      <c r="V198" s="1"/>
      <c r="W198" s="1"/>
      <c r="X198" s="1"/>
      <c r="Y198" s="1"/>
      <c r="Z198" s="1"/>
    </row>
    <row r="199" spans="2:26">
      <c r="B199" s="6"/>
      <c r="C199" s="6"/>
      <c r="D199" s="6"/>
      <c r="E199" s="6"/>
      <c r="F199" s="6"/>
      <c r="G199" s="6"/>
      <c r="H199" s="6"/>
      <c r="I199" s="6"/>
      <c r="J199" s="6"/>
      <c r="K199" s="1"/>
      <c r="M199" s="1"/>
      <c r="N199" s="1"/>
      <c r="O199" s="1"/>
      <c r="P199" s="1"/>
      <c r="Q199" s="1"/>
      <c r="R199" s="1"/>
      <c r="S199" s="1"/>
      <c r="T199" s="1"/>
      <c r="U199" s="1"/>
      <c r="V199" s="1"/>
      <c r="W199" s="1"/>
      <c r="X199" s="1"/>
      <c r="Y199" s="1"/>
      <c r="Z199" s="1"/>
    </row>
    <row r="200" spans="2:26">
      <c r="B200" s="6"/>
      <c r="C200" s="6"/>
      <c r="D200" s="6"/>
      <c r="E200" s="6"/>
      <c r="F200" s="6"/>
      <c r="G200" s="6"/>
      <c r="H200" s="6"/>
      <c r="I200" s="6"/>
      <c r="J200" s="6"/>
      <c r="K200" s="1"/>
      <c r="M200" s="1"/>
      <c r="N200" s="1"/>
      <c r="O200" s="1"/>
      <c r="P200" s="1"/>
      <c r="Q200" s="1"/>
      <c r="R200" s="1"/>
      <c r="S200" s="1"/>
      <c r="T200" s="1"/>
      <c r="U200" s="1"/>
      <c r="V200" s="1"/>
      <c r="W200" s="1"/>
      <c r="X200" s="1"/>
      <c r="Y200" s="1"/>
      <c r="Z200" s="1"/>
    </row>
    <row r="201" spans="2:26">
      <c r="B201" s="6"/>
      <c r="C201" s="6"/>
      <c r="D201" s="6"/>
      <c r="E201" s="6"/>
      <c r="F201" s="6"/>
      <c r="G201" s="6"/>
      <c r="H201" s="6"/>
      <c r="I201" s="6"/>
      <c r="J201" s="6"/>
      <c r="K201" s="1"/>
      <c r="M201" s="1"/>
      <c r="N201" s="1"/>
      <c r="O201" s="1"/>
      <c r="P201" s="1"/>
      <c r="Q201" s="1"/>
      <c r="R201" s="1"/>
      <c r="S201" s="1"/>
      <c r="T201" s="1"/>
      <c r="U201" s="1"/>
      <c r="V201" s="1"/>
      <c r="W201" s="1"/>
      <c r="X201" s="1"/>
      <c r="Y201" s="1"/>
      <c r="Z201" s="1"/>
    </row>
    <row r="202" spans="2:26">
      <c r="B202" s="6"/>
      <c r="C202" s="6"/>
      <c r="D202" s="6"/>
      <c r="E202" s="6"/>
      <c r="F202" s="6"/>
      <c r="G202" s="6"/>
      <c r="H202" s="6"/>
      <c r="I202" s="6"/>
      <c r="J202" s="6"/>
      <c r="K202" s="1"/>
      <c r="M202" s="1"/>
      <c r="N202" s="1"/>
      <c r="O202" s="1"/>
      <c r="P202" s="1"/>
      <c r="Q202" s="1"/>
      <c r="R202" s="1"/>
      <c r="S202" s="1"/>
      <c r="T202" s="1"/>
      <c r="U202" s="1"/>
      <c r="V202" s="1"/>
      <c r="W202" s="1"/>
      <c r="X202" s="1"/>
      <c r="Y202" s="1"/>
      <c r="Z202" s="1"/>
    </row>
    <row r="203" spans="2:26">
      <c r="B203" s="6"/>
      <c r="C203" s="6"/>
      <c r="D203" s="6"/>
      <c r="E203" s="6"/>
      <c r="F203" s="6"/>
      <c r="G203" s="6"/>
      <c r="H203" s="6"/>
      <c r="I203" s="6"/>
      <c r="J203" s="6"/>
      <c r="K203" s="1"/>
      <c r="M203" s="1"/>
      <c r="N203" s="1"/>
      <c r="O203" s="1"/>
      <c r="P203" s="1"/>
      <c r="Q203" s="1"/>
      <c r="R203" s="1"/>
      <c r="S203" s="1"/>
      <c r="T203" s="1"/>
      <c r="U203" s="1"/>
      <c r="V203" s="1"/>
      <c r="W203" s="1"/>
      <c r="X203" s="1"/>
      <c r="Y203" s="1"/>
      <c r="Z203" s="1"/>
    </row>
    <row r="204" spans="2:26">
      <c r="B204" s="6"/>
      <c r="C204" s="6"/>
      <c r="D204" s="6"/>
      <c r="E204" s="6"/>
      <c r="F204" s="6"/>
      <c r="G204" s="6"/>
      <c r="H204" s="6"/>
      <c r="I204" s="6"/>
      <c r="J204" s="6"/>
      <c r="K204" s="1"/>
      <c r="M204" s="1"/>
      <c r="N204" s="1"/>
      <c r="O204" s="1"/>
      <c r="P204" s="1"/>
      <c r="Q204" s="1"/>
      <c r="R204" s="1"/>
      <c r="S204" s="1"/>
      <c r="T204" s="1"/>
      <c r="U204" s="1"/>
      <c r="V204" s="1"/>
      <c r="W204" s="1"/>
      <c r="X204" s="1"/>
      <c r="Y204" s="1"/>
      <c r="Z204" s="1"/>
    </row>
    <row r="205" spans="2:26">
      <c r="B205" s="6"/>
      <c r="C205" s="6"/>
      <c r="D205" s="6"/>
      <c r="E205" s="6"/>
      <c r="F205" s="6"/>
      <c r="G205" s="6"/>
      <c r="H205" s="6"/>
      <c r="I205" s="6"/>
      <c r="J205" s="6"/>
      <c r="K205" s="1"/>
      <c r="M205" s="1"/>
      <c r="N205" s="1"/>
      <c r="O205" s="1"/>
      <c r="P205" s="1"/>
      <c r="Q205" s="1"/>
      <c r="R205" s="1"/>
      <c r="S205" s="1"/>
      <c r="T205" s="1"/>
      <c r="U205" s="1"/>
      <c r="V205" s="1"/>
      <c r="W205" s="1"/>
      <c r="X205" s="1"/>
      <c r="Y205" s="1"/>
      <c r="Z205" s="1"/>
    </row>
    <row r="206" spans="2:26">
      <c r="B206" s="6"/>
      <c r="C206" s="6"/>
      <c r="D206" s="6"/>
      <c r="E206" s="6"/>
      <c r="F206" s="6"/>
      <c r="G206" s="6"/>
      <c r="H206" s="6"/>
      <c r="I206" s="6"/>
      <c r="J206" s="6"/>
      <c r="K206" s="1"/>
      <c r="M206" s="1"/>
      <c r="N206" s="1"/>
      <c r="O206" s="1"/>
      <c r="P206" s="1"/>
      <c r="Q206" s="1"/>
      <c r="R206" s="1"/>
      <c r="S206" s="1"/>
      <c r="T206" s="1"/>
      <c r="U206" s="1"/>
      <c r="V206" s="1"/>
      <c r="W206" s="1"/>
      <c r="X206" s="1"/>
      <c r="Y206" s="1"/>
      <c r="Z206" s="1"/>
    </row>
    <row r="207" spans="2:26">
      <c r="B207" s="6"/>
      <c r="C207" s="6"/>
      <c r="D207" s="6"/>
      <c r="E207" s="6"/>
      <c r="F207" s="6"/>
      <c r="G207" s="6"/>
      <c r="H207" s="6"/>
      <c r="I207" s="6"/>
      <c r="J207" s="6"/>
      <c r="K207" s="1"/>
      <c r="M207" s="1"/>
      <c r="N207" s="1"/>
      <c r="O207" s="1"/>
      <c r="P207" s="1"/>
      <c r="Q207" s="1"/>
      <c r="R207" s="1"/>
      <c r="S207" s="1"/>
      <c r="T207" s="1"/>
      <c r="U207" s="1"/>
      <c r="V207" s="1"/>
      <c r="W207" s="1"/>
      <c r="X207" s="1"/>
      <c r="Y207" s="1"/>
      <c r="Z207" s="1"/>
    </row>
    <row r="208" spans="2:26">
      <c r="B208" s="6"/>
      <c r="C208" s="6"/>
      <c r="D208" s="6"/>
      <c r="E208" s="6"/>
      <c r="F208" s="6"/>
      <c r="G208" s="6"/>
      <c r="H208" s="6"/>
      <c r="I208" s="6"/>
      <c r="J208" s="6"/>
      <c r="K208" s="1"/>
      <c r="M208" s="1"/>
      <c r="N208" s="1"/>
      <c r="O208" s="1"/>
      <c r="P208" s="1"/>
      <c r="Q208" s="1"/>
      <c r="R208" s="1"/>
      <c r="S208" s="1"/>
      <c r="T208" s="1"/>
      <c r="U208" s="1"/>
      <c r="V208" s="1"/>
      <c r="W208" s="1"/>
      <c r="X208" s="1"/>
      <c r="Y208" s="1"/>
      <c r="Z208" s="1"/>
    </row>
    <row r="209" spans="2:26">
      <c r="B209" s="6"/>
      <c r="C209" s="6"/>
      <c r="D209" s="6"/>
      <c r="E209" s="6"/>
      <c r="F209" s="6"/>
      <c r="G209" s="6"/>
      <c r="H209" s="6"/>
      <c r="I209" s="6"/>
      <c r="J209" s="6"/>
      <c r="K209" s="1"/>
      <c r="M209" s="1"/>
      <c r="N209" s="1"/>
      <c r="O209" s="1"/>
      <c r="P209" s="1"/>
      <c r="Q209" s="1"/>
      <c r="R209" s="1"/>
      <c r="S209" s="1"/>
      <c r="T209" s="1"/>
      <c r="U209" s="1"/>
      <c r="V209" s="1"/>
      <c r="W209" s="1"/>
      <c r="X209" s="1"/>
      <c r="Y209" s="1"/>
      <c r="Z209" s="1"/>
    </row>
    <row r="210" spans="2:26">
      <c r="B210" s="6"/>
      <c r="C210" s="6"/>
      <c r="D210" s="6"/>
      <c r="E210" s="6"/>
      <c r="F210" s="6"/>
      <c r="G210" s="6"/>
      <c r="H210" s="6"/>
      <c r="I210" s="6"/>
      <c r="J210" s="6"/>
      <c r="K210" s="1"/>
      <c r="M210" s="1"/>
      <c r="N210" s="1"/>
      <c r="O210" s="1"/>
      <c r="P210" s="1"/>
      <c r="Q210" s="1"/>
      <c r="R210" s="1"/>
      <c r="S210" s="1"/>
      <c r="T210" s="1"/>
      <c r="U210" s="1"/>
      <c r="V210" s="1"/>
      <c r="W210" s="1"/>
      <c r="X210" s="1"/>
      <c r="Y210" s="1"/>
      <c r="Z210" s="1"/>
    </row>
    <row r="211" spans="2:26">
      <c r="B211" s="6"/>
      <c r="C211" s="6"/>
      <c r="D211" s="6"/>
      <c r="E211" s="6"/>
      <c r="F211" s="6"/>
      <c r="G211" s="6"/>
      <c r="H211" s="6"/>
      <c r="I211" s="6"/>
      <c r="J211" s="6"/>
      <c r="K211" s="1"/>
      <c r="M211" s="1"/>
      <c r="N211" s="1"/>
      <c r="O211" s="1"/>
      <c r="P211" s="1"/>
      <c r="Q211" s="1"/>
      <c r="R211" s="1"/>
      <c r="S211" s="1"/>
      <c r="T211" s="1"/>
      <c r="U211" s="1"/>
      <c r="V211" s="1"/>
      <c r="W211" s="1"/>
      <c r="X211" s="1"/>
      <c r="Y211" s="1"/>
      <c r="Z211" s="1"/>
    </row>
    <row r="212" spans="2:26">
      <c r="B212" s="6"/>
      <c r="C212" s="6"/>
      <c r="D212" s="6"/>
      <c r="E212" s="6"/>
      <c r="F212" s="6"/>
      <c r="G212" s="6"/>
      <c r="H212" s="6"/>
      <c r="I212" s="6"/>
      <c r="J212" s="6"/>
      <c r="K212" s="1"/>
      <c r="M212" s="1"/>
      <c r="N212" s="1"/>
      <c r="O212" s="1"/>
      <c r="P212" s="1"/>
      <c r="Q212" s="1"/>
      <c r="R212" s="1"/>
      <c r="S212" s="1"/>
      <c r="T212" s="1"/>
      <c r="U212" s="1"/>
      <c r="V212" s="1"/>
      <c r="W212" s="1"/>
      <c r="X212" s="1"/>
      <c r="Y212" s="1"/>
      <c r="Z212" s="1"/>
    </row>
    <row r="213" spans="2:26">
      <c r="B213" s="6"/>
      <c r="C213" s="6"/>
      <c r="D213" s="6"/>
      <c r="E213" s="6"/>
      <c r="F213" s="6"/>
      <c r="G213" s="6"/>
      <c r="H213" s="6"/>
      <c r="I213" s="6"/>
      <c r="J213" s="6"/>
      <c r="K213" s="1"/>
      <c r="M213" s="1"/>
      <c r="N213" s="1"/>
      <c r="O213" s="1"/>
      <c r="P213" s="1"/>
      <c r="Q213" s="1"/>
      <c r="R213" s="1"/>
      <c r="S213" s="1"/>
      <c r="T213" s="1"/>
      <c r="U213" s="1"/>
      <c r="V213" s="1"/>
      <c r="W213" s="1"/>
      <c r="X213" s="1"/>
      <c r="Y213" s="1"/>
      <c r="Z213" s="1"/>
    </row>
    <row r="214" spans="2:26">
      <c r="B214" s="6"/>
      <c r="C214" s="6"/>
      <c r="D214" s="6"/>
      <c r="E214" s="6"/>
      <c r="F214" s="6"/>
      <c r="G214" s="6"/>
      <c r="H214" s="6"/>
      <c r="I214" s="6"/>
      <c r="J214" s="6"/>
      <c r="K214" s="1"/>
      <c r="M214" s="1"/>
      <c r="N214" s="1"/>
      <c r="O214" s="1"/>
      <c r="P214" s="1"/>
      <c r="Q214" s="1"/>
      <c r="R214" s="1"/>
      <c r="S214" s="1"/>
      <c r="T214" s="1"/>
      <c r="U214" s="1"/>
      <c r="V214" s="1"/>
      <c r="W214" s="1"/>
      <c r="X214" s="1"/>
      <c r="Y214" s="1"/>
      <c r="Z214" s="1"/>
    </row>
    <row r="215" spans="2:26">
      <c r="B215" s="6"/>
      <c r="C215" s="6"/>
      <c r="D215" s="6"/>
      <c r="E215" s="6"/>
      <c r="F215" s="6"/>
      <c r="G215" s="6"/>
      <c r="H215" s="6"/>
      <c r="I215" s="6"/>
      <c r="J215" s="6"/>
      <c r="K215" s="1"/>
      <c r="M215" s="1"/>
      <c r="N215" s="1"/>
      <c r="O215" s="1"/>
      <c r="P215" s="1"/>
      <c r="Q215" s="1"/>
      <c r="R215" s="1"/>
      <c r="S215" s="1"/>
      <c r="T215" s="1"/>
      <c r="U215" s="1"/>
      <c r="V215" s="1"/>
      <c r="W215" s="1"/>
      <c r="X215" s="1"/>
      <c r="Y215" s="1"/>
      <c r="Z215" s="1"/>
    </row>
    <row r="216" spans="2:26">
      <c r="B216" s="6"/>
      <c r="C216" s="6"/>
      <c r="D216" s="6"/>
      <c r="E216" s="6"/>
      <c r="F216" s="6"/>
      <c r="G216" s="6"/>
      <c r="H216" s="6"/>
      <c r="I216" s="6"/>
      <c r="J216" s="6"/>
      <c r="K216" s="1"/>
      <c r="M216" s="1"/>
      <c r="N216" s="1"/>
      <c r="O216" s="1"/>
      <c r="P216" s="1"/>
      <c r="Q216" s="1"/>
      <c r="R216" s="1"/>
      <c r="S216" s="1"/>
      <c r="T216" s="1"/>
      <c r="U216" s="1"/>
      <c r="V216" s="1"/>
      <c r="W216" s="1"/>
      <c r="X216" s="1"/>
      <c r="Y216" s="1"/>
      <c r="Z216" s="1"/>
    </row>
    <row r="217" spans="2:26">
      <c r="B217" s="6"/>
      <c r="C217" s="6"/>
      <c r="D217" s="6"/>
      <c r="E217" s="6"/>
      <c r="F217" s="6"/>
      <c r="G217" s="6"/>
      <c r="H217" s="6"/>
      <c r="I217" s="6"/>
      <c r="J217" s="6"/>
      <c r="K217" s="1"/>
      <c r="M217" s="1"/>
      <c r="N217" s="1"/>
      <c r="O217" s="1"/>
      <c r="P217" s="1"/>
      <c r="Q217" s="1"/>
      <c r="R217" s="1"/>
      <c r="S217" s="1"/>
      <c r="T217" s="1"/>
      <c r="U217" s="1"/>
      <c r="V217" s="1"/>
      <c r="W217" s="1"/>
      <c r="X217" s="1"/>
      <c r="Y217" s="1"/>
      <c r="Z217" s="1"/>
    </row>
    <row r="218" spans="2:26">
      <c r="B218" s="6"/>
      <c r="C218" s="6"/>
      <c r="D218" s="6"/>
      <c r="E218" s="6"/>
      <c r="F218" s="6"/>
      <c r="G218" s="6"/>
      <c r="H218" s="6"/>
      <c r="I218" s="6"/>
      <c r="J218" s="6"/>
      <c r="K218" s="1"/>
      <c r="M218" s="1"/>
      <c r="N218" s="1"/>
      <c r="O218" s="1"/>
      <c r="P218" s="1"/>
      <c r="Q218" s="1"/>
      <c r="R218" s="1"/>
      <c r="S218" s="1"/>
      <c r="T218" s="1"/>
      <c r="U218" s="1"/>
      <c r="V218" s="1"/>
      <c r="W218" s="1"/>
      <c r="X218" s="1"/>
      <c r="Y218" s="1"/>
      <c r="Z218" s="1"/>
    </row>
    <row r="219" spans="2:26">
      <c r="B219" s="6"/>
      <c r="C219" s="6"/>
      <c r="D219" s="6"/>
      <c r="E219" s="6"/>
      <c r="F219" s="6"/>
      <c r="G219" s="6"/>
      <c r="H219" s="6"/>
      <c r="I219" s="6"/>
      <c r="J219" s="6"/>
      <c r="K219" s="1"/>
      <c r="M219" s="1"/>
      <c r="N219" s="1"/>
      <c r="O219" s="1"/>
      <c r="P219" s="1"/>
      <c r="Q219" s="1"/>
      <c r="R219" s="1"/>
      <c r="S219" s="1"/>
      <c r="T219" s="1"/>
      <c r="U219" s="1"/>
      <c r="V219" s="1"/>
      <c r="W219" s="1"/>
      <c r="X219" s="1"/>
      <c r="Y219" s="1"/>
      <c r="Z219" s="1"/>
    </row>
    <row r="220" spans="2:26">
      <c r="B220" s="6"/>
      <c r="C220" s="6"/>
      <c r="D220" s="6"/>
      <c r="E220" s="6"/>
      <c r="F220" s="6"/>
      <c r="G220" s="6"/>
      <c r="H220" s="6"/>
      <c r="I220" s="6"/>
      <c r="J220" s="6"/>
      <c r="K220" s="1"/>
      <c r="M220" s="1"/>
      <c r="N220" s="1"/>
      <c r="O220" s="1"/>
      <c r="P220" s="1"/>
      <c r="Q220" s="1"/>
      <c r="R220" s="1"/>
      <c r="S220" s="1"/>
      <c r="T220" s="1"/>
      <c r="U220" s="1"/>
      <c r="V220" s="1"/>
      <c r="W220" s="1"/>
      <c r="X220" s="1"/>
      <c r="Y220" s="1"/>
      <c r="Z220" s="1"/>
    </row>
    <row r="221" spans="2:26">
      <c r="B221" s="6"/>
      <c r="C221" s="6"/>
      <c r="D221" s="6"/>
      <c r="E221" s="6"/>
      <c r="F221" s="6"/>
      <c r="G221" s="6"/>
      <c r="H221" s="6"/>
      <c r="I221" s="6"/>
      <c r="J221" s="6"/>
      <c r="K221" s="1"/>
      <c r="M221" s="1"/>
      <c r="N221" s="1"/>
      <c r="O221" s="1"/>
      <c r="P221" s="1"/>
      <c r="Q221" s="1"/>
      <c r="R221" s="1"/>
      <c r="S221" s="1"/>
      <c r="T221" s="1"/>
      <c r="U221" s="1"/>
      <c r="V221" s="1"/>
      <c r="W221" s="1"/>
      <c r="X221" s="1"/>
      <c r="Y221" s="1"/>
      <c r="Z221" s="1"/>
    </row>
    <row r="222" spans="2:26">
      <c r="B222" s="6"/>
      <c r="C222" s="6"/>
      <c r="D222" s="6"/>
      <c r="E222" s="6"/>
      <c r="F222" s="6"/>
      <c r="G222" s="6"/>
      <c r="H222" s="6"/>
      <c r="I222" s="6"/>
      <c r="J222" s="6"/>
      <c r="K222" s="1"/>
      <c r="M222" s="1"/>
      <c r="N222" s="1"/>
      <c r="O222" s="1"/>
      <c r="P222" s="1"/>
      <c r="Q222" s="1"/>
      <c r="R222" s="1"/>
      <c r="S222" s="1"/>
      <c r="T222" s="1"/>
      <c r="U222" s="1"/>
      <c r="V222" s="1"/>
      <c r="W222" s="1"/>
      <c r="X222" s="1"/>
      <c r="Y222" s="1"/>
      <c r="Z222" s="1"/>
    </row>
    <row r="223" spans="2:26">
      <c r="B223" s="6"/>
      <c r="C223" s="6"/>
      <c r="D223" s="6"/>
      <c r="E223" s="6"/>
      <c r="F223" s="6"/>
      <c r="G223" s="6"/>
      <c r="H223" s="6"/>
      <c r="I223" s="6"/>
      <c r="J223" s="6"/>
      <c r="K223" s="1"/>
      <c r="M223" s="1"/>
      <c r="N223" s="1"/>
      <c r="O223" s="1"/>
      <c r="P223" s="1"/>
      <c r="Q223" s="1"/>
      <c r="R223" s="1"/>
      <c r="S223" s="1"/>
      <c r="T223" s="1"/>
      <c r="U223" s="1"/>
      <c r="V223" s="1"/>
      <c r="W223" s="1"/>
      <c r="X223" s="1"/>
      <c r="Y223" s="1"/>
      <c r="Z223" s="1"/>
    </row>
    <row r="224" spans="2:26">
      <c r="B224" s="6"/>
      <c r="C224" s="6"/>
      <c r="D224" s="6"/>
      <c r="E224" s="6"/>
      <c r="F224" s="6"/>
      <c r="G224" s="6"/>
      <c r="H224" s="6"/>
      <c r="I224" s="6"/>
      <c r="J224" s="6"/>
      <c r="K224" s="1"/>
      <c r="M224" s="1"/>
      <c r="N224" s="1"/>
      <c r="O224" s="1"/>
      <c r="P224" s="1"/>
      <c r="Q224" s="1"/>
      <c r="R224" s="1"/>
      <c r="S224" s="1"/>
      <c r="T224" s="1"/>
      <c r="U224" s="1"/>
      <c r="V224" s="1"/>
      <c r="W224" s="1"/>
      <c r="X224" s="1"/>
      <c r="Y224" s="1"/>
      <c r="Z224" s="1"/>
    </row>
    <row r="225" spans="2:26">
      <c r="B225" s="6"/>
      <c r="C225" s="6"/>
      <c r="D225" s="6"/>
      <c r="E225" s="6"/>
      <c r="F225" s="6"/>
      <c r="G225" s="6"/>
      <c r="H225" s="6"/>
      <c r="I225" s="6"/>
      <c r="J225" s="6"/>
      <c r="K225" s="1"/>
      <c r="M225" s="1"/>
      <c r="N225" s="1"/>
      <c r="O225" s="1"/>
      <c r="P225" s="1"/>
      <c r="Q225" s="1"/>
      <c r="R225" s="1"/>
      <c r="S225" s="1"/>
      <c r="T225" s="1"/>
      <c r="U225" s="1"/>
      <c r="V225" s="1"/>
      <c r="W225" s="1"/>
      <c r="X225" s="1"/>
      <c r="Y225" s="1"/>
      <c r="Z225" s="1"/>
    </row>
    <row r="226" spans="2:26">
      <c r="B226" s="6"/>
      <c r="C226" s="6"/>
      <c r="D226" s="6"/>
      <c r="E226" s="6"/>
      <c r="F226" s="6"/>
      <c r="G226" s="6"/>
      <c r="H226" s="6"/>
      <c r="I226" s="6"/>
      <c r="J226" s="6"/>
      <c r="K226" s="1"/>
      <c r="M226" s="1"/>
      <c r="N226" s="1"/>
      <c r="O226" s="1"/>
      <c r="P226" s="1"/>
      <c r="Q226" s="1"/>
      <c r="R226" s="1"/>
      <c r="S226" s="1"/>
      <c r="T226" s="1"/>
      <c r="U226" s="1"/>
      <c r="V226" s="1"/>
      <c r="W226" s="1"/>
      <c r="X226" s="1"/>
      <c r="Y226" s="1"/>
      <c r="Z226" s="1"/>
    </row>
    <row r="227" spans="2:26">
      <c r="B227" s="6"/>
      <c r="C227" s="6"/>
      <c r="D227" s="6"/>
      <c r="E227" s="6"/>
      <c r="F227" s="6"/>
      <c r="G227" s="6"/>
      <c r="H227" s="6"/>
      <c r="I227" s="6"/>
      <c r="J227" s="6"/>
      <c r="K227" s="1"/>
      <c r="M227" s="1"/>
      <c r="N227" s="1"/>
      <c r="O227" s="1"/>
      <c r="P227" s="1"/>
      <c r="Q227" s="1"/>
      <c r="R227" s="1"/>
      <c r="S227" s="1"/>
      <c r="T227" s="1"/>
      <c r="U227" s="1"/>
      <c r="V227" s="1"/>
      <c r="W227" s="1"/>
      <c r="X227" s="1"/>
      <c r="Y227" s="1"/>
      <c r="Z227" s="1"/>
    </row>
    <row r="228" spans="2:26">
      <c r="B228" s="6"/>
      <c r="C228" s="6"/>
      <c r="D228" s="6"/>
      <c r="E228" s="6"/>
      <c r="F228" s="6"/>
      <c r="G228" s="6"/>
      <c r="H228" s="6"/>
      <c r="I228" s="6"/>
      <c r="J228" s="6"/>
      <c r="K228" s="1"/>
      <c r="M228" s="1"/>
      <c r="N228" s="1"/>
      <c r="O228" s="1"/>
      <c r="P228" s="1"/>
      <c r="Q228" s="1"/>
      <c r="R228" s="1"/>
      <c r="S228" s="1"/>
      <c r="T228" s="1"/>
      <c r="U228" s="1"/>
      <c r="V228" s="1"/>
      <c r="W228" s="1"/>
      <c r="X228" s="1"/>
      <c r="Y228" s="1"/>
      <c r="Z228" s="1"/>
    </row>
    <row r="229" spans="2:26">
      <c r="B229" s="6"/>
      <c r="C229" s="6"/>
      <c r="D229" s="6"/>
      <c r="E229" s="6"/>
      <c r="F229" s="6"/>
      <c r="G229" s="6"/>
      <c r="H229" s="6"/>
      <c r="I229" s="6"/>
      <c r="J229" s="6"/>
      <c r="K229" s="1"/>
      <c r="M229" s="1"/>
      <c r="N229" s="1"/>
      <c r="O229" s="1"/>
      <c r="P229" s="1"/>
      <c r="Q229" s="1"/>
      <c r="R229" s="1"/>
      <c r="S229" s="1"/>
      <c r="T229" s="1"/>
      <c r="U229" s="1"/>
      <c r="V229" s="1"/>
      <c r="W229" s="1"/>
      <c r="X229" s="1"/>
      <c r="Y229" s="1"/>
      <c r="Z229" s="1"/>
    </row>
    <row r="230" spans="2:26">
      <c r="B230" s="6"/>
      <c r="C230" s="6"/>
      <c r="D230" s="6"/>
      <c r="E230" s="6"/>
      <c r="F230" s="6"/>
      <c r="G230" s="6"/>
      <c r="H230" s="6"/>
      <c r="I230" s="6"/>
      <c r="J230" s="6"/>
      <c r="K230" s="1"/>
      <c r="M230" s="1"/>
      <c r="N230" s="1"/>
      <c r="O230" s="1"/>
      <c r="P230" s="1"/>
      <c r="Q230" s="1"/>
      <c r="R230" s="1"/>
      <c r="S230" s="1"/>
      <c r="T230" s="1"/>
      <c r="U230" s="1"/>
      <c r="V230" s="1"/>
      <c r="W230" s="1"/>
      <c r="X230" s="1"/>
      <c r="Y230" s="1"/>
      <c r="Z230" s="1"/>
    </row>
    <row r="231" spans="2:26">
      <c r="B231" s="6"/>
      <c r="C231" s="6"/>
      <c r="D231" s="6"/>
      <c r="E231" s="6"/>
      <c r="F231" s="6"/>
      <c r="G231" s="6"/>
      <c r="H231" s="6"/>
      <c r="I231" s="6"/>
      <c r="J231" s="6"/>
      <c r="K231" s="1"/>
      <c r="M231" s="1"/>
      <c r="N231" s="1"/>
      <c r="O231" s="1"/>
      <c r="P231" s="1"/>
      <c r="Q231" s="1"/>
      <c r="R231" s="1"/>
      <c r="S231" s="1"/>
      <c r="T231" s="1"/>
      <c r="U231" s="1"/>
      <c r="V231" s="1"/>
      <c r="W231" s="1"/>
      <c r="X231" s="1"/>
      <c r="Y231" s="1"/>
      <c r="Z231" s="1"/>
    </row>
    <row r="232" spans="2:26">
      <c r="B232" s="6"/>
      <c r="C232" s="6"/>
      <c r="D232" s="6"/>
      <c r="E232" s="6"/>
      <c r="F232" s="6"/>
      <c r="G232" s="6"/>
      <c r="H232" s="6"/>
      <c r="I232" s="6"/>
      <c r="J232" s="6"/>
      <c r="K232" s="1"/>
      <c r="M232" s="1"/>
      <c r="N232" s="1"/>
      <c r="O232" s="1"/>
      <c r="P232" s="1"/>
      <c r="Q232" s="1"/>
      <c r="R232" s="1"/>
      <c r="S232" s="1"/>
      <c r="T232" s="1"/>
      <c r="U232" s="1"/>
      <c r="V232" s="1"/>
      <c r="W232" s="1"/>
      <c r="X232" s="1"/>
      <c r="Y232" s="1"/>
      <c r="Z232" s="1"/>
    </row>
    <row r="233" spans="2:26">
      <c r="B233" s="6"/>
      <c r="C233" s="6"/>
      <c r="D233" s="6"/>
      <c r="E233" s="6"/>
      <c r="F233" s="6"/>
      <c r="G233" s="6"/>
      <c r="H233" s="6"/>
      <c r="I233" s="6"/>
      <c r="J233" s="6"/>
      <c r="K233" s="1"/>
      <c r="M233" s="1"/>
      <c r="N233" s="1"/>
      <c r="O233" s="1"/>
      <c r="P233" s="1"/>
      <c r="Q233" s="1"/>
      <c r="R233" s="1"/>
      <c r="S233" s="1"/>
      <c r="T233" s="1"/>
      <c r="U233" s="1"/>
      <c r="V233" s="1"/>
      <c r="W233" s="1"/>
      <c r="X233" s="1"/>
      <c r="Y233" s="1"/>
      <c r="Z233" s="1"/>
    </row>
    <row r="234" spans="2:26">
      <c r="B234" s="6"/>
      <c r="C234" s="6"/>
      <c r="D234" s="6"/>
      <c r="E234" s="6"/>
      <c r="F234" s="6"/>
      <c r="G234" s="6"/>
      <c r="H234" s="6"/>
      <c r="I234" s="6"/>
      <c r="J234" s="6"/>
      <c r="K234" s="1"/>
      <c r="M234" s="1"/>
      <c r="N234" s="1"/>
      <c r="O234" s="1"/>
      <c r="P234" s="1"/>
      <c r="Q234" s="1"/>
      <c r="R234" s="1"/>
      <c r="S234" s="1"/>
      <c r="T234" s="1"/>
      <c r="U234" s="1"/>
      <c r="V234" s="1"/>
      <c r="W234" s="1"/>
      <c r="X234" s="1"/>
      <c r="Y234" s="1"/>
      <c r="Z234" s="1"/>
    </row>
    <row r="235" spans="2:26">
      <c r="B235" s="6"/>
      <c r="C235" s="6"/>
      <c r="D235" s="6"/>
      <c r="E235" s="6"/>
      <c r="F235" s="6"/>
      <c r="G235" s="6"/>
      <c r="H235" s="6"/>
      <c r="I235" s="6"/>
      <c r="J235" s="6"/>
      <c r="K235" s="1"/>
      <c r="M235" s="1"/>
      <c r="N235" s="1"/>
      <c r="O235" s="1"/>
      <c r="P235" s="1"/>
      <c r="Q235" s="1"/>
      <c r="R235" s="1"/>
      <c r="S235" s="1"/>
      <c r="T235" s="1"/>
      <c r="U235" s="1"/>
      <c r="V235" s="1"/>
      <c r="W235" s="1"/>
      <c r="X235" s="1"/>
      <c r="Y235" s="1"/>
      <c r="Z235" s="1"/>
    </row>
    <row r="236" spans="2:26">
      <c r="B236" s="6"/>
      <c r="C236" s="6"/>
      <c r="D236" s="6"/>
      <c r="E236" s="6"/>
      <c r="F236" s="6"/>
      <c r="G236" s="6"/>
      <c r="H236" s="6"/>
      <c r="I236" s="6"/>
      <c r="J236" s="6"/>
      <c r="K236" s="1"/>
      <c r="M236" s="1"/>
      <c r="N236" s="1"/>
      <c r="O236" s="1"/>
      <c r="P236" s="1"/>
      <c r="Q236" s="1"/>
      <c r="R236" s="1"/>
      <c r="S236" s="1"/>
      <c r="T236" s="1"/>
      <c r="U236" s="1"/>
      <c r="V236" s="1"/>
      <c r="W236" s="1"/>
      <c r="X236" s="1"/>
      <c r="Y236" s="1"/>
      <c r="Z236" s="1"/>
    </row>
    <row r="237" spans="2:26">
      <c r="B237" s="6"/>
      <c r="C237" s="6"/>
      <c r="D237" s="6"/>
      <c r="E237" s="6"/>
      <c r="F237" s="6"/>
      <c r="G237" s="6"/>
      <c r="H237" s="6"/>
      <c r="I237" s="6"/>
      <c r="J237" s="6"/>
      <c r="K237" s="1"/>
      <c r="M237" s="1"/>
      <c r="N237" s="1"/>
      <c r="O237" s="1"/>
      <c r="P237" s="1"/>
      <c r="Q237" s="1"/>
      <c r="R237" s="1"/>
      <c r="S237" s="1"/>
      <c r="T237" s="1"/>
      <c r="U237" s="1"/>
      <c r="V237" s="1"/>
      <c r="W237" s="1"/>
      <c r="X237" s="1"/>
      <c r="Y237" s="1"/>
      <c r="Z237" s="1"/>
    </row>
    <row r="238" spans="2:26">
      <c r="B238" s="6"/>
      <c r="C238" s="6"/>
      <c r="D238" s="6"/>
      <c r="E238" s="6"/>
      <c r="F238" s="6"/>
      <c r="G238" s="6"/>
      <c r="H238" s="6"/>
      <c r="I238" s="6"/>
      <c r="J238" s="6"/>
      <c r="K238" s="1"/>
      <c r="M238" s="1"/>
      <c r="N238" s="1"/>
      <c r="O238" s="1"/>
      <c r="P238" s="1"/>
      <c r="Q238" s="1"/>
      <c r="R238" s="1"/>
      <c r="S238" s="1"/>
      <c r="T238" s="1"/>
      <c r="U238" s="1"/>
      <c r="V238" s="1"/>
      <c r="W238" s="1"/>
      <c r="X238" s="1"/>
      <c r="Y238" s="1"/>
      <c r="Z238" s="1"/>
    </row>
    <row r="239" spans="2:26">
      <c r="B239" s="6"/>
      <c r="C239" s="6"/>
      <c r="D239" s="6"/>
      <c r="E239" s="6"/>
      <c r="F239" s="6"/>
      <c r="G239" s="6"/>
      <c r="H239" s="6"/>
      <c r="I239" s="6"/>
      <c r="J239" s="6"/>
      <c r="K239" s="1"/>
      <c r="M239" s="1"/>
      <c r="N239" s="1"/>
      <c r="O239" s="1"/>
      <c r="P239" s="1"/>
      <c r="Q239" s="1"/>
      <c r="R239" s="1"/>
      <c r="S239" s="1"/>
      <c r="T239" s="1"/>
      <c r="U239" s="1"/>
      <c r="V239" s="1"/>
      <c r="W239" s="1"/>
      <c r="X239" s="1"/>
      <c r="Y239" s="1"/>
      <c r="Z239" s="1"/>
    </row>
    <row r="240" spans="2:26">
      <c r="B240" s="6"/>
      <c r="C240" s="6"/>
      <c r="D240" s="6"/>
      <c r="E240" s="6"/>
      <c r="F240" s="6"/>
      <c r="G240" s="6"/>
      <c r="H240" s="6"/>
      <c r="I240" s="6"/>
      <c r="J240" s="6"/>
      <c r="K240" s="1"/>
      <c r="M240" s="1"/>
      <c r="N240" s="1"/>
      <c r="O240" s="1"/>
      <c r="P240" s="1"/>
      <c r="Q240" s="1"/>
      <c r="R240" s="1"/>
      <c r="S240" s="1"/>
      <c r="T240" s="1"/>
      <c r="U240" s="1"/>
      <c r="V240" s="1"/>
      <c r="W240" s="1"/>
      <c r="X240" s="1"/>
      <c r="Y240" s="1"/>
      <c r="Z240" s="1"/>
    </row>
    <row r="241" spans="2:26">
      <c r="B241" s="6"/>
      <c r="C241" s="6"/>
      <c r="D241" s="6"/>
      <c r="E241" s="6"/>
      <c r="F241" s="6"/>
      <c r="G241" s="6"/>
      <c r="H241" s="6"/>
      <c r="I241" s="6"/>
      <c r="J241" s="6"/>
      <c r="K241" s="1"/>
      <c r="M241" s="1"/>
      <c r="N241" s="1"/>
      <c r="O241" s="1"/>
      <c r="P241" s="1"/>
      <c r="Q241" s="1"/>
      <c r="R241" s="1"/>
      <c r="S241" s="1"/>
      <c r="T241" s="1"/>
      <c r="U241" s="1"/>
      <c r="V241" s="1"/>
      <c r="W241" s="1"/>
      <c r="X241" s="1"/>
      <c r="Y241" s="1"/>
      <c r="Z241" s="1"/>
    </row>
    <row r="242" spans="2:26">
      <c r="B242" s="6"/>
      <c r="C242" s="6"/>
      <c r="D242" s="6"/>
      <c r="E242" s="6"/>
      <c r="F242" s="6"/>
      <c r="G242" s="6"/>
      <c r="H242" s="6"/>
      <c r="I242" s="6"/>
      <c r="J242" s="6"/>
      <c r="K242" s="1"/>
      <c r="M242" s="1"/>
      <c r="N242" s="1"/>
      <c r="O242" s="1"/>
      <c r="P242" s="1"/>
      <c r="Q242" s="1"/>
      <c r="R242" s="1"/>
      <c r="S242" s="1"/>
      <c r="T242" s="1"/>
      <c r="U242" s="1"/>
      <c r="V242" s="1"/>
      <c r="W242" s="1"/>
      <c r="X242" s="1"/>
      <c r="Y242" s="1"/>
      <c r="Z242" s="1"/>
    </row>
    <row r="243" spans="2:26">
      <c r="B243" s="6"/>
      <c r="C243" s="6"/>
      <c r="D243" s="6"/>
      <c r="E243" s="6"/>
      <c r="F243" s="6"/>
      <c r="G243" s="6"/>
      <c r="H243" s="6"/>
      <c r="I243" s="6"/>
      <c r="J243" s="6"/>
      <c r="K243" s="1"/>
      <c r="M243" s="1"/>
      <c r="N243" s="1"/>
      <c r="O243" s="1"/>
      <c r="P243" s="1"/>
      <c r="Q243" s="1"/>
      <c r="R243" s="1"/>
      <c r="S243" s="1"/>
      <c r="T243" s="1"/>
      <c r="U243" s="1"/>
      <c r="V243" s="1"/>
      <c r="W243" s="1"/>
      <c r="X243" s="1"/>
      <c r="Y243" s="1"/>
      <c r="Z243" s="1"/>
    </row>
    <row r="244" spans="2:26">
      <c r="B244" s="6"/>
      <c r="C244" s="6"/>
      <c r="D244" s="6"/>
      <c r="E244" s="6"/>
      <c r="F244" s="6"/>
      <c r="G244" s="6"/>
      <c r="H244" s="6"/>
      <c r="I244" s="6"/>
      <c r="J244" s="6"/>
      <c r="K244" s="1"/>
      <c r="M244" s="1"/>
      <c r="N244" s="1"/>
      <c r="O244" s="1"/>
      <c r="P244" s="1"/>
      <c r="Q244" s="1"/>
      <c r="R244" s="1"/>
      <c r="S244" s="1"/>
      <c r="T244" s="1"/>
      <c r="U244" s="1"/>
      <c r="V244" s="1"/>
      <c r="W244" s="1"/>
      <c r="X244" s="1"/>
      <c r="Y244" s="1"/>
      <c r="Z244" s="1"/>
    </row>
    <row r="245" spans="2:26">
      <c r="B245" s="6"/>
      <c r="C245" s="6"/>
      <c r="D245" s="6"/>
      <c r="E245" s="6"/>
      <c r="F245" s="6"/>
      <c r="G245" s="6"/>
      <c r="H245" s="6"/>
      <c r="I245" s="6"/>
      <c r="J245" s="6"/>
      <c r="K245" s="1"/>
      <c r="M245" s="1"/>
      <c r="N245" s="1"/>
      <c r="O245" s="1"/>
      <c r="P245" s="1"/>
      <c r="Q245" s="1"/>
      <c r="R245" s="1"/>
      <c r="S245" s="1"/>
      <c r="T245" s="1"/>
      <c r="U245" s="1"/>
      <c r="V245" s="1"/>
      <c r="W245" s="1"/>
      <c r="X245" s="1"/>
      <c r="Y245" s="1"/>
      <c r="Z245" s="1"/>
    </row>
    <row r="246" spans="2:26">
      <c r="B246" s="6"/>
      <c r="C246" s="6"/>
      <c r="D246" s="6"/>
      <c r="E246" s="6"/>
      <c r="F246" s="6"/>
      <c r="G246" s="6"/>
      <c r="H246" s="6"/>
      <c r="I246" s="6"/>
      <c r="J246" s="6"/>
      <c r="K246" s="1"/>
      <c r="M246" s="1"/>
      <c r="N246" s="1"/>
      <c r="O246" s="1"/>
      <c r="P246" s="1"/>
      <c r="Q246" s="1"/>
      <c r="R246" s="1"/>
      <c r="S246" s="1"/>
      <c r="T246" s="1"/>
      <c r="U246" s="1"/>
      <c r="V246" s="1"/>
      <c r="W246" s="1"/>
      <c r="X246" s="1"/>
      <c r="Y246" s="1"/>
      <c r="Z246" s="1"/>
    </row>
    <row r="247" spans="2:26">
      <c r="B247" s="6"/>
      <c r="C247" s="6"/>
      <c r="D247" s="6"/>
      <c r="E247" s="6"/>
      <c r="F247" s="6"/>
      <c r="G247" s="6"/>
      <c r="H247" s="6"/>
      <c r="I247" s="6"/>
      <c r="J247" s="6"/>
      <c r="K247" s="1"/>
      <c r="M247" s="1"/>
      <c r="N247" s="1"/>
      <c r="O247" s="1"/>
      <c r="P247" s="1"/>
      <c r="Q247" s="1"/>
      <c r="R247" s="1"/>
      <c r="S247" s="1"/>
      <c r="T247" s="1"/>
      <c r="U247" s="1"/>
      <c r="V247" s="1"/>
      <c r="W247" s="1"/>
      <c r="X247" s="1"/>
      <c r="Y247" s="1"/>
      <c r="Z247" s="1"/>
    </row>
    <row r="248" spans="2:26">
      <c r="B248" s="6"/>
      <c r="C248" s="6"/>
      <c r="D248" s="6"/>
      <c r="E248" s="6"/>
      <c r="F248" s="6"/>
      <c r="G248" s="6"/>
      <c r="H248" s="6"/>
      <c r="I248" s="6"/>
      <c r="J248" s="6"/>
      <c r="K248" s="1"/>
      <c r="M248" s="1"/>
      <c r="N248" s="1"/>
      <c r="O248" s="1"/>
      <c r="P248" s="1"/>
      <c r="Q248" s="1"/>
      <c r="R248" s="1"/>
      <c r="S248" s="1"/>
      <c r="T248" s="1"/>
      <c r="U248" s="1"/>
      <c r="V248" s="1"/>
      <c r="W248" s="1"/>
      <c r="X248" s="1"/>
      <c r="Y248" s="1"/>
      <c r="Z248" s="1"/>
    </row>
    <row r="249" spans="2:26">
      <c r="B249" s="6"/>
      <c r="C249" s="6"/>
      <c r="D249" s="6"/>
      <c r="E249" s="6"/>
      <c r="F249" s="6"/>
      <c r="G249" s="6"/>
      <c r="H249" s="6"/>
      <c r="I249" s="6"/>
      <c r="J249" s="6"/>
      <c r="K249" s="1"/>
      <c r="M249" s="1"/>
      <c r="N249" s="1"/>
      <c r="O249" s="1"/>
      <c r="P249" s="1"/>
      <c r="Q249" s="1"/>
      <c r="R249" s="1"/>
      <c r="S249" s="1"/>
      <c r="T249" s="1"/>
      <c r="U249" s="1"/>
      <c r="V249" s="1"/>
      <c r="W249" s="1"/>
      <c r="X249" s="1"/>
      <c r="Y249" s="1"/>
      <c r="Z249" s="1"/>
    </row>
    <row r="250" spans="2:26">
      <c r="B250" s="6"/>
      <c r="C250" s="6"/>
      <c r="D250" s="6"/>
      <c r="E250" s="6"/>
      <c r="F250" s="6"/>
      <c r="G250" s="6"/>
      <c r="H250" s="6"/>
      <c r="I250" s="6"/>
      <c r="J250" s="6"/>
      <c r="K250" s="1"/>
      <c r="M250" s="1"/>
      <c r="N250" s="1"/>
      <c r="O250" s="1"/>
      <c r="P250" s="1"/>
      <c r="Q250" s="1"/>
      <c r="R250" s="1"/>
      <c r="S250" s="1"/>
      <c r="T250" s="1"/>
      <c r="U250" s="1"/>
      <c r="V250" s="1"/>
      <c r="W250" s="1"/>
      <c r="X250" s="1"/>
      <c r="Y250" s="1"/>
      <c r="Z250" s="1"/>
    </row>
    <row r="251" spans="2:26">
      <c r="B251" s="6"/>
      <c r="C251" s="6"/>
      <c r="D251" s="6"/>
      <c r="E251" s="6"/>
      <c r="F251" s="6"/>
      <c r="G251" s="6"/>
      <c r="H251" s="6"/>
      <c r="I251" s="6"/>
      <c r="J251" s="6"/>
      <c r="K251" s="1"/>
      <c r="M251" s="1"/>
      <c r="N251" s="1"/>
      <c r="O251" s="1"/>
      <c r="P251" s="1"/>
      <c r="Q251" s="1"/>
      <c r="R251" s="1"/>
      <c r="S251" s="1"/>
      <c r="T251" s="1"/>
      <c r="U251" s="1"/>
      <c r="V251" s="1"/>
      <c r="W251" s="1"/>
      <c r="X251" s="1"/>
      <c r="Y251" s="1"/>
      <c r="Z251" s="1"/>
    </row>
    <row r="252" spans="2:26">
      <c r="B252" s="6"/>
      <c r="C252" s="6"/>
      <c r="D252" s="6"/>
      <c r="E252" s="6"/>
      <c r="F252" s="6"/>
      <c r="G252" s="6"/>
      <c r="H252" s="6"/>
      <c r="I252" s="6"/>
      <c r="J252" s="6"/>
      <c r="K252" s="1"/>
      <c r="M252" s="1"/>
      <c r="N252" s="1"/>
      <c r="O252" s="1"/>
      <c r="P252" s="1"/>
      <c r="Q252" s="1"/>
      <c r="R252" s="1"/>
      <c r="S252" s="1"/>
      <c r="T252" s="1"/>
      <c r="U252" s="1"/>
      <c r="V252" s="1"/>
      <c r="W252" s="1"/>
      <c r="X252" s="1"/>
      <c r="Y252" s="1"/>
      <c r="Z252" s="1"/>
    </row>
    <row r="253" spans="2:26">
      <c r="B253" s="6"/>
      <c r="C253" s="6"/>
      <c r="D253" s="6"/>
      <c r="E253" s="6"/>
      <c r="F253" s="6"/>
      <c r="G253" s="6"/>
      <c r="H253" s="6"/>
      <c r="I253" s="6"/>
      <c r="J253" s="6"/>
      <c r="K253" s="1"/>
      <c r="M253" s="1"/>
      <c r="N253" s="1"/>
      <c r="O253" s="1"/>
      <c r="P253" s="1"/>
      <c r="Q253" s="1"/>
      <c r="R253" s="1"/>
      <c r="S253" s="1"/>
      <c r="T253" s="1"/>
      <c r="U253" s="1"/>
      <c r="V253" s="1"/>
      <c r="W253" s="1"/>
      <c r="X253" s="1"/>
      <c r="Y253" s="1"/>
      <c r="Z253" s="1"/>
    </row>
    <row r="254" spans="2:26">
      <c r="B254" s="6"/>
      <c r="C254" s="6"/>
      <c r="D254" s="6"/>
      <c r="E254" s="6"/>
      <c r="F254" s="6"/>
      <c r="G254" s="6"/>
      <c r="H254" s="6"/>
      <c r="I254" s="6"/>
      <c r="J254" s="6"/>
      <c r="K254" s="1"/>
      <c r="M254" s="1"/>
      <c r="N254" s="1"/>
      <c r="O254" s="1"/>
      <c r="P254" s="1"/>
      <c r="Q254" s="1"/>
      <c r="R254" s="1"/>
      <c r="S254" s="1"/>
      <c r="T254" s="1"/>
      <c r="U254" s="1"/>
      <c r="V254" s="1"/>
      <c r="W254" s="1"/>
      <c r="X254" s="1"/>
      <c r="Y254" s="1"/>
      <c r="Z254" s="1"/>
    </row>
    <row r="255" spans="2:26">
      <c r="B255" s="6"/>
      <c r="C255" s="6"/>
      <c r="D255" s="6"/>
      <c r="E255" s="6"/>
      <c r="F255" s="6"/>
      <c r="G255" s="6"/>
      <c r="H255" s="6"/>
      <c r="I255" s="6"/>
      <c r="J255" s="6"/>
      <c r="K255" s="1"/>
      <c r="M255" s="1"/>
      <c r="N255" s="1"/>
      <c r="O255" s="1"/>
      <c r="P255" s="1"/>
      <c r="Q255" s="1"/>
      <c r="R255" s="1"/>
      <c r="S255" s="1"/>
      <c r="T255" s="1"/>
      <c r="U255" s="1"/>
      <c r="V255" s="1"/>
      <c r="W255" s="1"/>
      <c r="X255" s="1"/>
      <c r="Y255" s="1"/>
      <c r="Z255" s="1"/>
    </row>
    <row r="256" spans="2:26">
      <c r="B256" s="6"/>
      <c r="C256" s="6"/>
      <c r="D256" s="6"/>
      <c r="E256" s="6"/>
      <c r="F256" s="6"/>
      <c r="G256" s="6"/>
      <c r="H256" s="6"/>
      <c r="I256" s="6"/>
      <c r="J256" s="6"/>
      <c r="K256" s="1"/>
      <c r="M256" s="1"/>
      <c r="N256" s="1"/>
      <c r="O256" s="1"/>
      <c r="P256" s="1"/>
      <c r="Q256" s="1"/>
      <c r="R256" s="1"/>
      <c r="S256" s="1"/>
      <c r="T256" s="1"/>
      <c r="U256" s="1"/>
      <c r="V256" s="1"/>
      <c r="W256" s="1"/>
      <c r="X256" s="1"/>
      <c r="Y256" s="1"/>
      <c r="Z256" s="1"/>
    </row>
    <row r="257" spans="2:26">
      <c r="B257" s="6"/>
      <c r="C257" s="6"/>
      <c r="D257" s="6"/>
      <c r="E257" s="6"/>
      <c r="F257" s="6"/>
      <c r="G257" s="6"/>
      <c r="H257" s="6"/>
      <c r="I257" s="6"/>
      <c r="J257" s="6"/>
      <c r="K257" s="1"/>
      <c r="M257" s="1"/>
      <c r="N257" s="1"/>
      <c r="O257" s="1"/>
      <c r="P257" s="1"/>
      <c r="Q257" s="1"/>
      <c r="R257" s="1"/>
      <c r="S257" s="1"/>
      <c r="T257" s="1"/>
      <c r="U257" s="1"/>
      <c r="V257" s="1"/>
      <c r="W257" s="1"/>
      <c r="X257" s="1"/>
      <c r="Y257" s="1"/>
      <c r="Z257" s="1"/>
    </row>
    <row r="258" spans="2:26">
      <c r="B258" s="6"/>
      <c r="C258" s="6"/>
      <c r="D258" s="6"/>
      <c r="E258" s="6"/>
      <c r="F258" s="6"/>
      <c r="G258" s="6"/>
      <c r="H258" s="6"/>
      <c r="I258" s="6"/>
      <c r="J258" s="6"/>
      <c r="K258" s="1"/>
      <c r="M258" s="1"/>
      <c r="N258" s="1"/>
      <c r="O258" s="1"/>
      <c r="P258" s="1"/>
      <c r="Q258" s="1"/>
      <c r="R258" s="1"/>
      <c r="S258" s="1"/>
      <c r="T258" s="1"/>
      <c r="U258" s="1"/>
      <c r="V258" s="1"/>
      <c r="W258" s="1"/>
      <c r="X258" s="1"/>
      <c r="Y258" s="1"/>
      <c r="Z258" s="1"/>
    </row>
    <row r="259" spans="2:26">
      <c r="B259" s="6"/>
      <c r="C259" s="6"/>
      <c r="D259" s="6"/>
      <c r="E259" s="6"/>
      <c r="F259" s="6"/>
      <c r="G259" s="6"/>
      <c r="H259" s="6"/>
      <c r="I259" s="6"/>
      <c r="J259" s="6"/>
      <c r="K259" s="1"/>
      <c r="M259" s="1"/>
      <c r="N259" s="1"/>
      <c r="O259" s="1"/>
      <c r="P259" s="1"/>
      <c r="Q259" s="1"/>
      <c r="R259" s="1"/>
      <c r="S259" s="1"/>
      <c r="T259" s="1"/>
      <c r="U259" s="1"/>
      <c r="V259" s="1"/>
      <c r="W259" s="1"/>
      <c r="X259" s="1"/>
      <c r="Y259" s="1"/>
      <c r="Z259" s="1"/>
    </row>
    <row r="260" spans="2:26">
      <c r="B260" s="6"/>
      <c r="C260" s="6"/>
      <c r="D260" s="6"/>
      <c r="E260" s="6"/>
      <c r="F260" s="6"/>
      <c r="G260" s="6"/>
      <c r="H260" s="6"/>
      <c r="I260" s="6"/>
      <c r="J260" s="6"/>
      <c r="K260" s="1"/>
      <c r="M260" s="1"/>
      <c r="N260" s="1"/>
      <c r="O260" s="1"/>
      <c r="P260" s="1"/>
      <c r="Q260" s="1"/>
      <c r="R260" s="1"/>
      <c r="S260" s="1"/>
      <c r="T260" s="1"/>
      <c r="U260" s="1"/>
      <c r="V260" s="1"/>
      <c r="W260" s="1"/>
      <c r="X260" s="1"/>
      <c r="Y260" s="1"/>
      <c r="Z260" s="1"/>
    </row>
    <row r="261" spans="2:26">
      <c r="B261" s="6"/>
      <c r="C261" s="6"/>
      <c r="D261" s="6"/>
      <c r="E261" s="6"/>
      <c r="F261" s="6"/>
      <c r="G261" s="6"/>
      <c r="H261" s="6"/>
      <c r="I261" s="6"/>
      <c r="J261" s="6"/>
      <c r="K261" s="1"/>
      <c r="M261" s="1"/>
      <c r="N261" s="1"/>
      <c r="O261" s="1"/>
      <c r="P261" s="1"/>
      <c r="Q261" s="1"/>
      <c r="R261" s="1"/>
      <c r="S261" s="1"/>
      <c r="T261" s="1"/>
      <c r="U261" s="1"/>
      <c r="V261" s="1"/>
      <c r="W261" s="1"/>
      <c r="X261" s="1"/>
      <c r="Y261" s="1"/>
      <c r="Z261" s="1"/>
    </row>
    <row r="262" spans="2:26">
      <c r="B262" s="6"/>
      <c r="C262" s="6"/>
      <c r="D262" s="6"/>
      <c r="E262" s="6"/>
      <c r="F262" s="6"/>
      <c r="G262" s="6"/>
      <c r="H262" s="6"/>
      <c r="I262" s="6"/>
      <c r="J262" s="6"/>
      <c r="K262" s="1"/>
      <c r="M262" s="1"/>
      <c r="N262" s="1"/>
      <c r="O262" s="1"/>
      <c r="P262" s="1"/>
      <c r="Q262" s="1"/>
      <c r="R262" s="1"/>
      <c r="S262" s="1"/>
      <c r="T262" s="1"/>
      <c r="U262" s="1"/>
      <c r="V262" s="1"/>
      <c r="W262" s="1"/>
      <c r="X262" s="1"/>
      <c r="Y262" s="1"/>
      <c r="Z262" s="1"/>
    </row>
    <row r="263" spans="2:26">
      <c r="B263" s="6"/>
      <c r="C263" s="6"/>
      <c r="D263" s="6"/>
      <c r="E263" s="6"/>
      <c r="F263" s="6"/>
      <c r="G263" s="6"/>
      <c r="H263" s="6"/>
      <c r="I263" s="6"/>
      <c r="J263" s="6"/>
      <c r="K263" s="1"/>
      <c r="M263" s="1"/>
      <c r="N263" s="1"/>
      <c r="O263" s="1"/>
      <c r="P263" s="1"/>
      <c r="Q263" s="1"/>
      <c r="R263" s="1"/>
      <c r="S263" s="1"/>
      <c r="T263" s="1"/>
      <c r="U263" s="1"/>
      <c r="V263" s="1"/>
      <c r="W263" s="1"/>
      <c r="X263" s="1"/>
      <c r="Y263" s="1"/>
      <c r="Z263" s="1"/>
    </row>
    <row r="264" spans="2:26">
      <c r="B264" s="6"/>
      <c r="C264" s="6"/>
      <c r="D264" s="6"/>
      <c r="E264" s="6"/>
      <c r="F264" s="6"/>
      <c r="G264" s="6"/>
      <c r="H264" s="6"/>
      <c r="I264" s="6"/>
      <c r="J264" s="6"/>
      <c r="K264" s="1"/>
      <c r="M264" s="1"/>
      <c r="N264" s="1"/>
      <c r="O264" s="1"/>
      <c r="P264" s="1"/>
      <c r="Q264" s="1"/>
      <c r="R264" s="1"/>
      <c r="S264" s="1"/>
      <c r="T264" s="1"/>
      <c r="U264" s="1"/>
      <c r="V264" s="1"/>
      <c r="W264" s="1"/>
      <c r="X264" s="1"/>
      <c r="Y264" s="1"/>
      <c r="Z264" s="1"/>
    </row>
    <row r="265" spans="2:26">
      <c r="B265" s="6"/>
      <c r="C265" s="6"/>
      <c r="D265" s="6"/>
      <c r="E265" s="6"/>
      <c r="F265" s="6"/>
      <c r="G265" s="6"/>
      <c r="H265" s="6"/>
      <c r="I265" s="6"/>
      <c r="J265" s="6"/>
      <c r="K265" s="1"/>
      <c r="M265" s="1"/>
      <c r="N265" s="1"/>
      <c r="O265" s="1"/>
      <c r="P265" s="1"/>
      <c r="Q265" s="1"/>
      <c r="R265" s="1"/>
      <c r="S265" s="1"/>
      <c r="T265" s="1"/>
      <c r="U265" s="1"/>
      <c r="V265" s="1"/>
      <c r="W265" s="1"/>
      <c r="X265" s="1"/>
      <c r="Y265" s="1"/>
      <c r="Z265" s="1"/>
    </row>
    <row r="266" spans="2:26">
      <c r="B266" s="6"/>
      <c r="C266" s="6"/>
      <c r="D266" s="6"/>
      <c r="E266" s="6"/>
      <c r="F266" s="6"/>
      <c r="G266" s="6"/>
      <c r="H266" s="6"/>
      <c r="I266" s="6"/>
      <c r="J266" s="6"/>
      <c r="K266" s="1"/>
      <c r="M266" s="1"/>
      <c r="N266" s="1"/>
      <c r="O266" s="1"/>
      <c r="P266" s="1"/>
      <c r="Q266" s="1"/>
      <c r="R266" s="1"/>
      <c r="S266" s="1"/>
      <c r="T266" s="1"/>
      <c r="U266" s="1"/>
      <c r="V266" s="1"/>
      <c r="W266" s="1"/>
      <c r="X266" s="1"/>
      <c r="Y266" s="1"/>
      <c r="Z266" s="1"/>
    </row>
    <row r="267" spans="2:26">
      <c r="B267" s="6"/>
      <c r="C267" s="6"/>
      <c r="D267" s="6"/>
      <c r="E267" s="6"/>
      <c r="F267" s="6"/>
      <c r="G267" s="6"/>
      <c r="H267" s="6"/>
      <c r="I267" s="6"/>
      <c r="J267" s="6"/>
      <c r="K267" s="1"/>
      <c r="M267" s="1"/>
      <c r="N267" s="1"/>
      <c r="O267" s="1"/>
      <c r="P267" s="1"/>
      <c r="Q267" s="1"/>
      <c r="R267" s="1"/>
      <c r="S267" s="1"/>
      <c r="T267" s="1"/>
      <c r="U267" s="1"/>
      <c r="V267" s="1"/>
      <c r="W267" s="1"/>
      <c r="X267" s="1"/>
      <c r="Y267" s="1"/>
      <c r="Z267" s="1"/>
    </row>
    <row r="268" spans="2:26">
      <c r="B268" s="6"/>
      <c r="C268" s="6"/>
      <c r="D268" s="6"/>
      <c r="E268" s="6"/>
      <c r="F268" s="6"/>
      <c r="G268" s="6"/>
      <c r="H268" s="6"/>
      <c r="I268" s="6"/>
      <c r="J268" s="6"/>
      <c r="K268" s="1"/>
      <c r="M268" s="1"/>
      <c r="N268" s="1"/>
      <c r="O268" s="1"/>
      <c r="P268" s="1"/>
      <c r="Q268" s="1"/>
      <c r="R268" s="1"/>
      <c r="S268" s="1"/>
      <c r="T268" s="1"/>
      <c r="U268" s="1"/>
      <c r="V268" s="1"/>
      <c r="W268" s="1"/>
      <c r="X268" s="1"/>
      <c r="Y268" s="1"/>
      <c r="Z268" s="1"/>
    </row>
    <row r="269" spans="2:26">
      <c r="B269" s="6"/>
      <c r="C269" s="6"/>
      <c r="D269" s="6"/>
      <c r="E269" s="6"/>
      <c r="F269" s="6"/>
      <c r="G269" s="6"/>
      <c r="H269" s="6"/>
      <c r="I269" s="6"/>
      <c r="J269" s="6"/>
      <c r="K269" s="1"/>
      <c r="M269" s="1"/>
      <c r="N269" s="1"/>
      <c r="O269" s="1"/>
      <c r="P269" s="1"/>
      <c r="Q269" s="1"/>
      <c r="R269" s="1"/>
      <c r="S269" s="1"/>
      <c r="T269" s="1"/>
      <c r="U269" s="1"/>
      <c r="V269" s="1"/>
      <c r="W269" s="1"/>
      <c r="X269" s="1"/>
      <c r="Y269" s="1"/>
      <c r="Z269" s="1"/>
    </row>
    <row r="270" spans="2:26">
      <c r="B270" s="6"/>
      <c r="C270" s="6"/>
      <c r="D270" s="6"/>
      <c r="E270" s="6"/>
      <c r="F270" s="6"/>
      <c r="G270" s="6"/>
      <c r="H270" s="6"/>
      <c r="I270" s="6"/>
      <c r="J270" s="6"/>
      <c r="K270" s="1"/>
      <c r="M270" s="1"/>
      <c r="N270" s="1"/>
      <c r="O270" s="1"/>
      <c r="P270" s="1"/>
      <c r="Q270" s="1"/>
      <c r="R270" s="1"/>
      <c r="S270" s="1"/>
      <c r="T270" s="1"/>
      <c r="U270" s="1"/>
      <c r="V270" s="1"/>
      <c r="W270" s="1"/>
      <c r="X270" s="1"/>
      <c r="Y270" s="1"/>
      <c r="Z270" s="1"/>
    </row>
    <row r="271" spans="2:26">
      <c r="B271" s="6"/>
      <c r="C271" s="6"/>
      <c r="D271" s="6"/>
      <c r="E271" s="6"/>
      <c r="F271" s="6"/>
      <c r="G271" s="6"/>
      <c r="H271" s="6"/>
      <c r="I271" s="6"/>
      <c r="J271" s="6"/>
      <c r="K271" s="1"/>
      <c r="M271" s="1"/>
      <c r="N271" s="1"/>
      <c r="O271" s="1"/>
      <c r="P271" s="1"/>
      <c r="Q271" s="1"/>
      <c r="R271" s="1"/>
      <c r="S271" s="1"/>
      <c r="T271" s="1"/>
      <c r="U271" s="1"/>
      <c r="V271" s="1"/>
      <c r="W271" s="1"/>
      <c r="X271" s="1"/>
      <c r="Y271" s="1"/>
      <c r="Z271" s="1"/>
    </row>
    <row r="272" spans="2:26">
      <c r="B272" s="6"/>
      <c r="C272" s="6"/>
      <c r="D272" s="6"/>
      <c r="E272" s="6"/>
      <c r="F272" s="6"/>
      <c r="G272" s="6"/>
      <c r="H272" s="6"/>
      <c r="I272" s="6"/>
      <c r="J272" s="6"/>
      <c r="K272" s="1"/>
      <c r="M272" s="1"/>
      <c r="N272" s="1"/>
      <c r="O272" s="1"/>
      <c r="P272" s="1"/>
      <c r="Q272" s="1"/>
      <c r="R272" s="1"/>
      <c r="S272" s="1"/>
      <c r="T272" s="1"/>
      <c r="U272" s="1"/>
      <c r="V272" s="1"/>
      <c r="W272" s="1"/>
      <c r="X272" s="1"/>
      <c r="Y272" s="1"/>
      <c r="Z272" s="1"/>
    </row>
    <row r="273" spans="2:26">
      <c r="B273" s="6"/>
      <c r="C273" s="6"/>
      <c r="D273" s="6"/>
      <c r="E273" s="6"/>
      <c r="F273" s="6"/>
      <c r="G273" s="6"/>
      <c r="H273" s="6"/>
      <c r="I273" s="6"/>
      <c r="J273" s="6"/>
      <c r="K273" s="1"/>
      <c r="M273" s="1"/>
      <c r="N273" s="1"/>
      <c r="O273" s="1"/>
      <c r="P273" s="1"/>
      <c r="Q273" s="1"/>
      <c r="R273" s="1"/>
      <c r="S273" s="1"/>
      <c r="T273" s="1"/>
      <c r="U273" s="1"/>
      <c r="V273" s="1"/>
      <c r="W273" s="1"/>
      <c r="X273" s="1"/>
      <c r="Y273" s="1"/>
      <c r="Z273" s="1"/>
    </row>
    <row r="274" spans="2:26">
      <c r="B274" s="6"/>
      <c r="C274" s="6"/>
      <c r="D274" s="6"/>
      <c r="E274" s="6"/>
      <c r="F274" s="6"/>
      <c r="G274" s="6"/>
      <c r="H274" s="6"/>
      <c r="I274" s="6"/>
      <c r="J274" s="6"/>
      <c r="K274" s="1"/>
      <c r="M274" s="1"/>
      <c r="N274" s="1"/>
      <c r="O274" s="1"/>
      <c r="P274" s="1"/>
      <c r="Q274" s="1"/>
      <c r="R274" s="1"/>
      <c r="S274" s="1"/>
      <c r="T274" s="1"/>
      <c r="U274" s="1"/>
      <c r="V274" s="1"/>
      <c r="W274" s="1"/>
      <c r="X274" s="1"/>
      <c r="Y274" s="1"/>
      <c r="Z274" s="1"/>
    </row>
    <row r="275" spans="2:26">
      <c r="B275" s="6"/>
      <c r="C275" s="6"/>
      <c r="D275" s="6"/>
      <c r="E275" s="6"/>
      <c r="F275" s="6"/>
      <c r="G275" s="6"/>
      <c r="H275" s="6"/>
      <c r="I275" s="6"/>
      <c r="J275" s="6"/>
      <c r="K275" s="1"/>
      <c r="M275" s="1"/>
      <c r="N275" s="1"/>
      <c r="O275" s="1"/>
      <c r="P275" s="1"/>
      <c r="Q275" s="1"/>
      <c r="R275" s="1"/>
      <c r="S275" s="1"/>
      <c r="T275" s="1"/>
      <c r="U275" s="1"/>
      <c r="V275" s="1"/>
      <c r="W275" s="1"/>
      <c r="X275" s="1"/>
      <c r="Y275" s="1"/>
      <c r="Z275" s="1"/>
    </row>
    <row r="276" spans="2:26">
      <c r="B276" s="6"/>
      <c r="C276" s="6"/>
      <c r="D276" s="6"/>
      <c r="E276" s="6"/>
      <c r="F276" s="6"/>
      <c r="G276" s="6"/>
      <c r="H276" s="6"/>
      <c r="I276" s="6"/>
      <c r="J276" s="6"/>
      <c r="K276" s="1"/>
      <c r="M276" s="1"/>
      <c r="N276" s="1"/>
      <c r="O276" s="1"/>
      <c r="P276" s="1"/>
      <c r="Q276" s="1"/>
      <c r="R276" s="1"/>
      <c r="S276" s="1"/>
      <c r="T276" s="1"/>
      <c r="U276" s="1"/>
      <c r="V276" s="1"/>
      <c r="W276" s="1"/>
      <c r="X276" s="1"/>
      <c r="Y276" s="1"/>
      <c r="Z276" s="1"/>
    </row>
    <row r="277" spans="2:26">
      <c r="B277" s="6"/>
      <c r="C277" s="6"/>
      <c r="D277" s="6"/>
      <c r="E277" s="6"/>
      <c r="F277" s="6"/>
      <c r="G277" s="6"/>
      <c r="H277" s="6"/>
      <c r="I277" s="6"/>
      <c r="J277" s="6"/>
      <c r="K277" s="1"/>
      <c r="M277" s="1"/>
      <c r="N277" s="1"/>
      <c r="O277" s="1"/>
      <c r="P277" s="1"/>
      <c r="Q277" s="1"/>
      <c r="R277" s="1"/>
      <c r="S277" s="1"/>
      <c r="T277" s="1"/>
      <c r="U277" s="1"/>
      <c r="V277" s="1"/>
      <c r="W277" s="1"/>
      <c r="X277" s="1"/>
      <c r="Y277" s="1"/>
      <c r="Z277" s="1"/>
    </row>
    <row r="278" spans="2:26">
      <c r="B278" s="6"/>
      <c r="C278" s="6"/>
      <c r="D278" s="6"/>
      <c r="E278" s="6"/>
      <c r="F278" s="6"/>
      <c r="G278" s="6"/>
      <c r="H278" s="6"/>
      <c r="I278" s="6"/>
      <c r="J278" s="6"/>
      <c r="K278" s="1"/>
      <c r="M278" s="1"/>
      <c r="N278" s="1"/>
      <c r="O278" s="1"/>
      <c r="P278" s="1"/>
      <c r="Q278" s="1"/>
      <c r="R278" s="1"/>
      <c r="S278" s="1"/>
      <c r="T278" s="1"/>
      <c r="U278" s="1"/>
      <c r="V278" s="1"/>
      <c r="W278" s="1"/>
      <c r="X278" s="1"/>
      <c r="Y278" s="1"/>
      <c r="Z278" s="1"/>
    </row>
    <row r="279" spans="2:26">
      <c r="B279" s="6"/>
      <c r="C279" s="6"/>
      <c r="D279" s="6"/>
      <c r="E279" s="6"/>
      <c r="F279" s="6"/>
      <c r="G279" s="6"/>
      <c r="H279" s="6"/>
      <c r="I279" s="6"/>
      <c r="J279" s="6"/>
      <c r="K279" s="1"/>
      <c r="M279" s="1"/>
      <c r="N279" s="1"/>
      <c r="O279" s="1"/>
      <c r="P279" s="1"/>
      <c r="Q279" s="1"/>
      <c r="R279" s="1"/>
      <c r="S279" s="1"/>
      <c r="T279" s="1"/>
      <c r="U279" s="1"/>
      <c r="V279" s="1"/>
      <c r="W279" s="1"/>
      <c r="X279" s="1"/>
      <c r="Y279" s="1"/>
      <c r="Z279" s="1"/>
    </row>
    <row r="280" spans="2:26">
      <c r="B280" s="6"/>
      <c r="C280" s="6"/>
      <c r="D280" s="6"/>
      <c r="E280" s="6"/>
      <c r="F280" s="6"/>
      <c r="G280" s="6"/>
      <c r="H280" s="6"/>
      <c r="I280" s="6"/>
      <c r="J280" s="6"/>
      <c r="K280" s="1"/>
      <c r="M280" s="1"/>
      <c r="N280" s="1"/>
      <c r="O280" s="1"/>
      <c r="P280" s="1"/>
      <c r="Q280" s="1"/>
      <c r="R280" s="1"/>
      <c r="S280" s="1"/>
      <c r="T280" s="1"/>
      <c r="U280" s="1"/>
      <c r="V280" s="1"/>
      <c r="W280" s="1"/>
      <c r="X280" s="1"/>
      <c r="Y280" s="1"/>
      <c r="Z280" s="1"/>
    </row>
    <row r="281" spans="2:26">
      <c r="B281" s="6"/>
      <c r="C281" s="6"/>
      <c r="D281" s="6"/>
      <c r="E281" s="6"/>
      <c r="F281" s="6"/>
      <c r="G281" s="6"/>
      <c r="H281" s="6"/>
      <c r="I281" s="6"/>
      <c r="J281" s="6"/>
      <c r="K281" s="1"/>
      <c r="M281" s="1"/>
      <c r="N281" s="1"/>
      <c r="O281" s="1"/>
      <c r="P281" s="1"/>
      <c r="Q281" s="1"/>
      <c r="R281" s="1"/>
      <c r="S281" s="1"/>
      <c r="T281" s="1"/>
      <c r="U281" s="1"/>
      <c r="V281" s="1"/>
      <c r="W281" s="1"/>
      <c r="X281" s="1"/>
      <c r="Y281" s="1"/>
      <c r="Z281" s="1"/>
    </row>
    <row r="282" spans="2:26">
      <c r="B282" s="6"/>
      <c r="C282" s="6"/>
      <c r="D282" s="6"/>
      <c r="E282" s="6"/>
      <c r="F282" s="6"/>
      <c r="G282" s="6"/>
      <c r="H282" s="6"/>
      <c r="I282" s="6"/>
      <c r="J282" s="6"/>
      <c r="K282" s="1"/>
      <c r="M282" s="1"/>
      <c r="N282" s="1"/>
      <c r="O282" s="1"/>
      <c r="P282" s="1"/>
      <c r="Q282" s="1"/>
      <c r="R282" s="1"/>
      <c r="S282" s="1"/>
      <c r="T282" s="1"/>
      <c r="U282" s="1"/>
      <c r="V282" s="1"/>
      <c r="W282" s="1"/>
      <c r="X282" s="1"/>
      <c r="Y282" s="1"/>
      <c r="Z282" s="1"/>
    </row>
    <row r="283" spans="2:26">
      <c r="B283" s="6"/>
      <c r="C283" s="6"/>
      <c r="D283" s="6"/>
      <c r="E283" s="6"/>
      <c r="F283" s="6"/>
      <c r="G283" s="6"/>
      <c r="H283" s="6"/>
      <c r="I283" s="6"/>
      <c r="J283" s="6"/>
      <c r="K283" s="1"/>
      <c r="M283" s="1"/>
      <c r="N283" s="1"/>
      <c r="O283" s="1"/>
      <c r="P283" s="1"/>
      <c r="Q283" s="1"/>
      <c r="R283" s="1"/>
      <c r="S283" s="1"/>
      <c r="T283" s="1"/>
      <c r="U283" s="1"/>
      <c r="V283" s="1"/>
      <c r="W283" s="1"/>
      <c r="X283" s="1"/>
      <c r="Y283" s="1"/>
      <c r="Z283" s="1"/>
    </row>
    <row r="284" spans="2:26">
      <c r="B284" s="6"/>
      <c r="C284" s="6"/>
      <c r="D284" s="6"/>
      <c r="E284" s="6"/>
      <c r="F284" s="6"/>
      <c r="G284" s="6"/>
      <c r="H284" s="6"/>
      <c r="I284" s="6"/>
      <c r="J284" s="6"/>
      <c r="K284" s="1"/>
      <c r="M284" s="1"/>
      <c r="N284" s="1"/>
      <c r="O284" s="1"/>
      <c r="P284" s="1"/>
      <c r="Q284" s="1"/>
      <c r="R284" s="1"/>
      <c r="S284" s="1"/>
      <c r="T284" s="1"/>
      <c r="U284" s="1"/>
      <c r="V284" s="1"/>
      <c r="W284" s="1"/>
      <c r="X284" s="1"/>
      <c r="Y284" s="1"/>
      <c r="Z284" s="1"/>
    </row>
    <row r="285" spans="2:26">
      <c r="B285" s="6"/>
      <c r="C285" s="6"/>
      <c r="D285" s="6"/>
      <c r="E285" s="6"/>
      <c r="F285" s="6"/>
      <c r="G285" s="6"/>
      <c r="H285" s="6"/>
      <c r="I285" s="6"/>
      <c r="J285" s="6"/>
      <c r="K285" s="1"/>
      <c r="M285" s="1"/>
      <c r="N285" s="1"/>
      <c r="O285" s="1"/>
      <c r="P285" s="1"/>
      <c r="Q285" s="1"/>
      <c r="R285" s="1"/>
      <c r="S285" s="1"/>
      <c r="T285" s="1"/>
      <c r="U285" s="1"/>
      <c r="V285" s="1"/>
      <c r="W285" s="1"/>
      <c r="X285" s="1"/>
      <c r="Y285" s="1"/>
      <c r="Z285" s="1"/>
    </row>
    <row r="286" spans="2:26">
      <c r="B286" s="6"/>
      <c r="C286" s="6"/>
      <c r="D286" s="6"/>
      <c r="E286" s="6"/>
      <c r="F286" s="6"/>
      <c r="G286" s="6"/>
      <c r="H286" s="6"/>
      <c r="I286" s="6"/>
      <c r="J286" s="6"/>
      <c r="K286" s="1"/>
      <c r="M286" s="1"/>
      <c r="N286" s="1"/>
      <c r="O286" s="1"/>
      <c r="P286" s="1"/>
      <c r="Q286" s="1"/>
      <c r="R286" s="1"/>
      <c r="S286" s="1"/>
      <c r="T286" s="1"/>
      <c r="U286" s="1"/>
      <c r="V286" s="1"/>
      <c r="W286" s="1"/>
      <c r="X286" s="1"/>
      <c r="Y286" s="1"/>
      <c r="Z286" s="1"/>
    </row>
    <row r="287" spans="2:26">
      <c r="B287" s="6"/>
      <c r="C287" s="6"/>
      <c r="D287" s="6"/>
      <c r="E287" s="6"/>
      <c r="F287" s="6"/>
      <c r="G287" s="6"/>
      <c r="H287" s="6"/>
      <c r="I287" s="6"/>
      <c r="J287" s="6"/>
      <c r="K287" s="1"/>
      <c r="M287" s="1"/>
      <c r="N287" s="1"/>
      <c r="O287" s="1"/>
      <c r="P287" s="1"/>
      <c r="Q287" s="1"/>
      <c r="R287" s="1"/>
      <c r="S287" s="1"/>
      <c r="T287" s="1"/>
      <c r="U287" s="1"/>
      <c r="V287" s="1"/>
      <c r="W287" s="1"/>
      <c r="X287" s="1"/>
      <c r="Y287" s="1"/>
      <c r="Z287" s="1"/>
    </row>
    <row r="288" spans="2:26">
      <c r="B288" s="6"/>
      <c r="C288" s="6"/>
      <c r="D288" s="6"/>
      <c r="E288" s="6"/>
      <c r="F288" s="6"/>
      <c r="G288" s="6"/>
      <c r="H288" s="6"/>
      <c r="I288" s="6"/>
      <c r="J288" s="6"/>
      <c r="K288" s="1"/>
      <c r="M288" s="1"/>
      <c r="N288" s="1"/>
      <c r="O288" s="1"/>
      <c r="P288" s="1"/>
      <c r="Q288" s="1"/>
      <c r="R288" s="1"/>
      <c r="S288" s="1"/>
      <c r="T288" s="1"/>
      <c r="U288" s="1"/>
      <c r="V288" s="1"/>
      <c r="W288" s="1"/>
      <c r="X288" s="1"/>
      <c r="Y288" s="1"/>
      <c r="Z288" s="1"/>
    </row>
  </sheetData>
  <mergeCells count="147">
    <mergeCell ref="B18:M18"/>
    <mergeCell ref="H26:J26"/>
    <mergeCell ref="C34:E34"/>
    <mergeCell ref="C35:E35"/>
    <mergeCell ref="E14:J14"/>
    <mergeCell ref="E15:J15"/>
    <mergeCell ref="B14:D14"/>
    <mergeCell ref="B15:D15"/>
    <mergeCell ref="E16:J17"/>
    <mergeCell ref="E8:J8"/>
    <mergeCell ref="B10:D11"/>
    <mergeCell ref="B13:D13"/>
    <mergeCell ref="E13:J13"/>
    <mergeCell ref="E6:J6"/>
    <mergeCell ref="E7:J7"/>
    <mergeCell ref="I4:J4"/>
    <mergeCell ref="E4:F4"/>
    <mergeCell ref="G4:H4"/>
    <mergeCell ref="B5:M5"/>
    <mergeCell ref="B12:M12"/>
    <mergeCell ref="B9:M9"/>
    <mergeCell ref="B4:D4"/>
    <mergeCell ref="B33:J33"/>
    <mergeCell ref="C29:J29"/>
    <mergeCell ref="B27:M27"/>
    <mergeCell ref="B25:M25"/>
    <mergeCell ref="B23:M23"/>
    <mergeCell ref="B26:G26"/>
    <mergeCell ref="B24:J24"/>
    <mergeCell ref="B21:M21"/>
    <mergeCell ref="L77:M78"/>
    <mergeCell ref="B22:I22"/>
    <mergeCell ref="B19:M19"/>
    <mergeCell ref="B20:M20"/>
    <mergeCell ref="C61:E61"/>
    <mergeCell ref="C62:E62"/>
    <mergeCell ref="C63:E63"/>
    <mergeCell ref="H61:J61"/>
    <mergeCell ref="H62:J62"/>
    <mergeCell ref="H63:J63"/>
    <mergeCell ref="C57:E57"/>
    <mergeCell ref="G55:J55"/>
    <mergeCell ref="I56:J56"/>
    <mergeCell ref="I57:J57"/>
    <mergeCell ref="C30:J30"/>
    <mergeCell ref="C31:J31"/>
    <mergeCell ref="B32:M32"/>
    <mergeCell ref="B38:M38"/>
    <mergeCell ref="B45:M45"/>
    <mergeCell ref="L34:M37"/>
    <mergeCell ref="C48:E48"/>
    <mergeCell ref="H48:J48"/>
    <mergeCell ref="C60:E60"/>
    <mergeCell ref="H41:J41"/>
    <mergeCell ref="H42:J42"/>
    <mergeCell ref="H43:J43"/>
    <mergeCell ref="C41:E41"/>
    <mergeCell ref="C37:E37"/>
    <mergeCell ref="H34:J34"/>
    <mergeCell ref="H35:J35"/>
    <mergeCell ref="H36:J36"/>
    <mergeCell ref="H37:J37"/>
    <mergeCell ref="B39:J39"/>
    <mergeCell ref="I50:J50"/>
    <mergeCell ref="B74:J74"/>
    <mergeCell ref="C66:E66"/>
    <mergeCell ref="C67:E67"/>
    <mergeCell ref="H67:J67"/>
    <mergeCell ref="C70:D70"/>
    <mergeCell ref="C71:D71"/>
    <mergeCell ref="C72:D72"/>
    <mergeCell ref="H70:I70"/>
    <mergeCell ref="H71:I71"/>
    <mergeCell ref="H72:I72"/>
    <mergeCell ref="B69:J69"/>
    <mergeCell ref="C36:E36"/>
    <mergeCell ref="I51:J51"/>
    <mergeCell ref="C49:E49"/>
    <mergeCell ref="C50:E50"/>
    <mergeCell ref="C51:E51"/>
    <mergeCell ref="G49:J49"/>
    <mergeCell ref="C55:E55"/>
    <mergeCell ref="C56:E56"/>
    <mergeCell ref="B52:M52"/>
    <mergeCell ref="C42:E42"/>
    <mergeCell ref="C43:E43"/>
    <mergeCell ref="C44:E44"/>
    <mergeCell ref="B46:J46"/>
    <mergeCell ref="H44:J44"/>
    <mergeCell ref="B85:M85"/>
    <mergeCell ref="B81:C82"/>
    <mergeCell ref="D81:E82"/>
    <mergeCell ref="L83:M84"/>
    <mergeCell ref="B83:K84"/>
    <mergeCell ref="B79:M79"/>
    <mergeCell ref="B80:E80"/>
    <mergeCell ref="F80:M80"/>
    <mergeCell ref="F81:M81"/>
    <mergeCell ref="F82:M82"/>
    <mergeCell ref="B2:M2"/>
    <mergeCell ref="B1:M1"/>
    <mergeCell ref="B3:M3"/>
    <mergeCell ref="B75:M75"/>
    <mergeCell ref="B28:J28"/>
    <mergeCell ref="B6:D6"/>
    <mergeCell ref="B7:D7"/>
    <mergeCell ref="B8:D8"/>
    <mergeCell ref="K11:M11"/>
    <mergeCell ref="K13:M13"/>
    <mergeCell ref="K14:M14"/>
    <mergeCell ref="K15:M15"/>
    <mergeCell ref="K16:M16"/>
    <mergeCell ref="K17:M17"/>
    <mergeCell ref="K28:M28"/>
    <mergeCell ref="K71:K72"/>
    <mergeCell ref="B16:D17"/>
    <mergeCell ref="H47:J47"/>
    <mergeCell ref="H40:J40"/>
    <mergeCell ref="C40:E40"/>
    <mergeCell ref="C47:E47"/>
    <mergeCell ref="L40:M44"/>
    <mergeCell ref="L47:M51"/>
    <mergeCell ref="B59:K59"/>
    <mergeCell ref="C77:E77"/>
    <mergeCell ref="C78:E78"/>
    <mergeCell ref="H77:K77"/>
    <mergeCell ref="H78:K78"/>
    <mergeCell ref="B76:I76"/>
    <mergeCell ref="K4:M4"/>
    <mergeCell ref="K6:M6"/>
    <mergeCell ref="K7:M7"/>
    <mergeCell ref="K8:M8"/>
    <mergeCell ref="K10:M10"/>
    <mergeCell ref="B53:J53"/>
    <mergeCell ref="C54:E54"/>
    <mergeCell ref="H60:J60"/>
    <mergeCell ref="H54:J54"/>
    <mergeCell ref="L54:M57"/>
    <mergeCell ref="L60:M63"/>
    <mergeCell ref="L66:M67"/>
    <mergeCell ref="L70:M72"/>
    <mergeCell ref="B58:M58"/>
    <mergeCell ref="B64:M64"/>
    <mergeCell ref="B68:M68"/>
    <mergeCell ref="B73:M73"/>
    <mergeCell ref="B65:J65"/>
    <mergeCell ref="H66:J66"/>
  </mergeCells>
  <dataValidations count="1">
    <dataValidation type="list" allowBlank="1" showInputMessage="1" showErrorMessage="1" sqref="E7:J7" xr:uid="{00000000-0002-0000-0000-000000000000}">
      <formula1>INDIRECT(SUBSTITUTE(E6," ","_"))</formula1>
    </dataValidation>
  </dataValidations>
  <pageMargins left="0.7" right="0.7" top="0.75" bottom="0.75" header="0.3" footer="0.3"/>
  <pageSetup scale="52" orientation="portrait" horizontalDpi="4294967293"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1000000}">
          <x14:formula1>
            <xm:f>Sheet1!$A$2:$A$7</xm:f>
          </x14:formula1>
          <xm:sqref>E6:J6</xm:sqref>
        </x14:dataValidation>
        <x14:dataValidation type="list" allowBlank="1" showInputMessage="1" showErrorMessage="1" xr:uid="{00000000-0002-0000-0000-000002000000}">
          <x14:formula1>
            <xm:f>Sheet1!$A$10:$A$22</xm:f>
          </x14:formula1>
          <xm:sqref>E4</xm:sqref>
        </x14:dataValidation>
        <x14:dataValidation type="list" allowBlank="1" showInputMessage="1" showErrorMessage="1" xr:uid="{00000000-0002-0000-0000-000003000000}">
          <x14:formula1>
            <xm:f>Sheet1!$C$10:$C$14</xm:f>
          </x14:formula1>
          <xm:sqref>I4</xm:sqref>
        </x14:dataValidation>
        <x14:dataValidation type="list" allowBlank="1" showInputMessage="1" showErrorMessage="1" xr:uid="{00000000-0002-0000-0000-000004000000}">
          <x14:formula1>
            <xm:f>Sheet1!$A$25:$A$27</xm:f>
          </x14:formula1>
          <xm:sqref>H26:J26</xm:sqref>
        </x14:dataValidation>
        <x14:dataValidation type="list" allowBlank="1" showInputMessage="1" showErrorMessage="1" xr:uid="{00000000-0002-0000-0000-000005000000}">
          <x14:formula1>
            <xm:f>Sheet1!$A$42:$A$53</xm:f>
          </x14:formula1>
          <xm:sqref>C41:E44 H41:J44</xm:sqref>
        </x14:dataValidation>
        <x14:dataValidation type="list" allowBlank="1" showInputMessage="1" showErrorMessage="1" xr:uid="{00000000-0002-0000-0000-000006000000}">
          <x14:formula1>
            <xm:f>Sheet1!$E$42:$E$53</xm:f>
          </x14:formula1>
          <xm:sqref>C48:E51 H48:J48</xm:sqref>
        </x14:dataValidation>
        <x14:dataValidation type="list" allowBlank="1" showInputMessage="1" showErrorMessage="1" xr:uid="{00000000-0002-0000-0000-000007000000}">
          <x14:formula1>
            <xm:f>Sheet1!$E$61:$E$72</xm:f>
          </x14:formula1>
          <xm:sqref>C55:E57 H56:H57</xm:sqref>
        </x14:dataValidation>
        <x14:dataValidation type="list" allowBlank="1" showInputMessage="1" showErrorMessage="1" xr:uid="{00000000-0002-0000-0000-000008000000}">
          <x14:formula1>
            <xm:f>Sheet1!$A$61:$A$65</xm:f>
          </x14:formula1>
          <xm:sqref>C67:E67 H67:J67</xm:sqref>
        </x14:dataValidation>
        <x14:dataValidation type="list" allowBlank="1" showInputMessage="1" showErrorMessage="1" xr:uid="{00000000-0002-0000-0000-000009000000}">
          <x14:formula1>
            <xm:f>Sheet1!$A$31:$A$38</xm:f>
          </x14:formula1>
          <xm:sqref>C61:E63 H61:J63</xm:sqref>
        </x14:dataValidation>
        <x14:dataValidation type="list" allowBlank="1" showInputMessage="1" showErrorMessage="1" xr:uid="{00000000-0002-0000-0000-00000A000000}">
          <x14:formula1>
            <xm:f>Sheet1!$E$42:$E$49</xm:f>
          </x14:formula1>
          <xm:sqref>H50:H51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G107"/>
  <sheetViews>
    <sheetView topLeftCell="A16" workbookViewId="0">
      <selection activeCell="B100" sqref="B100:B105"/>
    </sheetView>
  </sheetViews>
  <sheetFormatPr defaultColWidth="8.85546875" defaultRowHeight="15"/>
  <cols>
    <col min="1" max="1" width="10" customWidth="1"/>
    <col min="2" max="2" width="90.5703125" customWidth="1"/>
    <col min="3" max="3" width="16.42578125" customWidth="1"/>
    <col min="4" max="4" width="2.85546875" customWidth="1"/>
  </cols>
  <sheetData>
    <row r="5" spans="1:2" ht="20.25">
      <c r="B5" s="39" t="s">
        <v>52</v>
      </c>
    </row>
    <row r="6" spans="1:2" ht="46.5">
      <c r="A6" s="40" t="s">
        <v>100</v>
      </c>
      <c r="B6" s="41" t="s">
        <v>101</v>
      </c>
    </row>
    <row r="7" spans="1:2">
      <c r="B7" s="42"/>
    </row>
    <row r="8" spans="1:2" ht="20.25">
      <c r="A8" s="18" t="e">
        <f>#REF!</f>
        <v>#REF!</v>
      </c>
      <c r="B8" s="39"/>
    </row>
    <row r="9" spans="1:2" ht="30">
      <c r="B9" s="38" t="s">
        <v>102</v>
      </c>
    </row>
    <row r="10" spans="1:2">
      <c r="B10" s="38"/>
    </row>
    <row r="11" spans="1:2">
      <c r="A11" s="18" t="e">
        <f>#REF!</f>
        <v>#REF!</v>
      </c>
      <c r="B11" s="38"/>
    </row>
    <row r="12" spans="1:2">
      <c r="B12" s="38" t="s">
        <v>103</v>
      </c>
    </row>
    <row r="13" spans="1:2">
      <c r="B13" s="38"/>
    </row>
    <row r="14" spans="1:2">
      <c r="A14" s="18" t="e">
        <f>#REF!</f>
        <v>#REF!</v>
      </c>
      <c r="B14" s="38"/>
    </row>
    <row r="15" spans="1:2">
      <c r="B15" s="38" t="s">
        <v>104</v>
      </c>
    </row>
    <row r="16" spans="1:2">
      <c r="B16" s="38"/>
    </row>
    <row r="17" spans="1:2">
      <c r="A17" s="18" t="e">
        <f>#REF!</f>
        <v>#REF!</v>
      </c>
    </row>
    <row r="18" spans="1:2" ht="30">
      <c r="B18" s="38" t="s">
        <v>105</v>
      </c>
    </row>
    <row r="19" spans="1:2">
      <c r="B19" s="38"/>
    </row>
    <row r="20" spans="1:2">
      <c r="A20" s="18" t="s">
        <v>106</v>
      </c>
      <c r="B20" s="38"/>
    </row>
    <row r="21" spans="1:2">
      <c r="B21" s="38" t="s">
        <v>107</v>
      </c>
    </row>
    <row r="22" spans="1:2">
      <c r="B22" s="38"/>
    </row>
    <row r="23" spans="1:2">
      <c r="A23" s="18" t="s">
        <v>108</v>
      </c>
      <c r="B23" s="38"/>
    </row>
    <row r="24" spans="1:2" ht="30">
      <c r="B24" s="38" t="s">
        <v>109</v>
      </c>
    </row>
    <row r="25" spans="1:2">
      <c r="B25" s="38"/>
    </row>
    <row r="26" spans="1:2">
      <c r="A26" s="18" t="s">
        <v>110</v>
      </c>
      <c r="B26" s="38"/>
    </row>
    <row r="27" spans="1:2" ht="75">
      <c r="B27" s="38" t="s">
        <v>111</v>
      </c>
    </row>
    <row r="28" spans="1:2">
      <c r="B28" s="18"/>
    </row>
    <row r="29" spans="1:2">
      <c r="A29" s="18" t="e">
        <f>#REF!</f>
        <v>#REF!</v>
      </c>
      <c r="B29" s="18"/>
    </row>
    <row r="30" spans="1:2" ht="60">
      <c r="A30" s="37" t="s">
        <v>112</v>
      </c>
      <c r="B30" s="42" t="s">
        <v>113</v>
      </c>
    </row>
    <row r="31" spans="1:2">
      <c r="A31" s="19"/>
      <c r="B31" s="19" t="s">
        <v>59</v>
      </c>
    </row>
    <row r="32" spans="1:2">
      <c r="A32" s="19"/>
      <c r="B32" s="19"/>
    </row>
    <row r="33" spans="1:7">
      <c r="A33" s="18" t="e">
        <f>#REF!</f>
        <v>#REF!</v>
      </c>
      <c r="B33" s="18"/>
    </row>
    <row r="34" spans="1:7" ht="39">
      <c r="A34" s="37" t="s">
        <v>114</v>
      </c>
      <c r="B34" s="42" t="s">
        <v>115</v>
      </c>
    </row>
    <row r="35" spans="1:7">
      <c r="B35" s="19" t="s">
        <v>62</v>
      </c>
    </row>
    <row r="36" spans="1:7">
      <c r="B36" s="21" t="s">
        <v>63</v>
      </c>
      <c r="C36" s="21" t="s">
        <v>64</v>
      </c>
    </row>
    <row r="37" spans="1:7">
      <c r="B37" s="43">
        <v>37623</v>
      </c>
      <c r="C37" s="21">
        <v>20</v>
      </c>
      <c r="E37" s="23"/>
      <c r="F37" s="24" t="s">
        <v>65</v>
      </c>
      <c r="G37" s="25"/>
    </row>
    <row r="38" spans="1:7">
      <c r="B38" s="43">
        <v>37628</v>
      </c>
      <c r="C38" s="21">
        <v>10</v>
      </c>
      <c r="E38" s="26" t="s">
        <v>66</v>
      </c>
      <c r="G38" s="44" t="s">
        <v>67</v>
      </c>
    </row>
    <row r="39" spans="1:7">
      <c r="B39" s="43">
        <v>37635</v>
      </c>
      <c r="C39" s="21">
        <v>15</v>
      </c>
      <c r="E39" s="26" t="s">
        <v>68</v>
      </c>
      <c r="G39" s="44" t="s">
        <v>69</v>
      </c>
    </row>
    <row r="40" spans="1:7">
      <c r="B40" s="43">
        <v>37642</v>
      </c>
      <c r="C40" s="29">
        <v>18</v>
      </c>
      <c r="E40" s="26" t="s">
        <v>70</v>
      </c>
      <c r="G40" s="44" t="s">
        <v>71</v>
      </c>
    </row>
    <row r="41" spans="1:7">
      <c r="B41" s="45" t="s">
        <v>4</v>
      </c>
      <c r="C41" s="31">
        <f>SUM(C37:C40)</f>
        <v>63</v>
      </c>
      <c r="E41" s="32" t="s">
        <v>72</v>
      </c>
      <c r="F41" s="33"/>
      <c r="G41" s="46" t="s">
        <v>73</v>
      </c>
    </row>
    <row r="42" spans="1:7" ht="60">
      <c r="B42" s="47" t="s">
        <v>116</v>
      </c>
    </row>
    <row r="43" spans="1:7">
      <c r="B43" s="47"/>
    </row>
    <row r="44" spans="1:7">
      <c r="A44" s="18" t="e">
        <f>#REF!</f>
        <v>#REF!</v>
      </c>
      <c r="B44" s="18"/>
    </row>
    <row r="45" spans="1:7">
      <c r="A45" s="18"/>
      <c r="B45" s="37" t="s">
        <v>117</v>
      </c>
    </row>
    <row r="46" spans="1:7">
      <c r="A46" s="18"/>
      <c r="B46" s="18"/>
    </row>
    <row r="47" spans="1:7">
      <c r="A47" s="18" t="e">
        <f>#REF!</f>
        <v>#REF!</v>
      </c>
      <c r="B47" s="18"/>
    </row>
    <row r="48" spans="1:7" ht="27" customHeight="1">
      <c r="B48" s="42" t="s">
        <v>118</v>
      </c>
    </row>
    <row r="49" spans="1:5" ht="24.75">
      <c r="B49" s="48" t="s">
        <v>119</v>
      </c>
    </row>
    <row r="50" spans="1:5">
      <c r="B50" s="35" t="s">
        <v>120</v>
      </c>
      <c r="C50" s="23"/>
      <c r="D50" s="24" t="s">
        <v>84</v>
      </c>
      <c r="E50" s="25"/>
    </row>
    <row r="51" spans="1:5">
      <c r="B51" s="36" t="s">
        <v>86</v>
      </c>
      <c r="C51" s="26" t="s">
        <v>66</v>
      </c>
      <c r="E51" s="49" t="s">
        <v>67</v>
      </c>
    </row>
    <row r="52" spans="1:5">
      <c r="B52" s="36" t="s">
        <v>121</v>
      </c>
      <c r="C52" s="26" t="s">
        <v>68</v>
      </c>
      <c r="E52" s="49" t="s">
        <v>69</v>
      </c>
    </row>
    <row r="53" spans="1:5">
      <c r="B53" s="35" t="s">
        <v>122</v>
      </c>
      <c r="C53" s="26" t="s">
        <v>70</v>
      </c>
      <c r="E53" s="49" t="s">
        <v>71</v>
      </c>
    </row>
    <row r="54" spans="1:5">
      <c r="B54" s="36" t="s">
        <v>86</v>
      </c>
      <c r="C54" s="32" t="s">
        <v>72</v>
      </c>
      <c r="D54" s="33"/>
      <c r="E54" s="50" t="s">
        <v>73</v>
      </c>
    </row>
    <row r="55" spans="1:5">
      <c r="B55" s="36" t="s">
        <v>87</v>
      </c>
    </row>
    <row r="56" spans="1:5">
      <c r="B56" s="36"/>
    </row>
    <row r="57" spans="1:5">
      <c r="A57" s="18" t="e">
        <f>#REF!</f>
        <v>#REF!</v>
      </c>
      <c r="B57" s="18"/>
    </row>
    <row r="58" spans="1:5" ht="45">
      <c r="A58" s="37" t="s">
        <v>112</v>
      </c>
      <c r="B58" s="42" t="s">
        <v>123</v>
      </c>
    </row>
    <row r="60" spans="1:5">
      <c r="A60" s="18" t="e">
        <f>#REF!</f>
        <v>#REF!</v>
      </c>
      <c r="B60" s="18"/>
    </row>
    <row r="61" spans="1:5" ht="30">
      <c r="B61" s="42" t="s">
        <v>124</v>
      </c>
    </row>
    <row r="62" spans="1:5" ht="26.25">
      <c r="B62" s="51" t="s">
        <v>125</v>
      </c>
    </row>
    <row r="64" spans="1:5">
      <c r="A64" s="18" t="e">
        <f>#REF!</f>
        <v>#REF!</v>
      </c>
      <c r="B64" s="18"/>
    </row>
    <row r="65" spans="1:2" ht="26.25">
      <c r="B65" s="42" t="s">
        <v>126</v>
      </c>
    </row>
    <row r="67" spans="1:2">
      <c r="A67" s="18" t="e">
        <f>#REF!</f>
        <v>#REF!</v>
      </c>
      <c r="B67" s="18"/>
    </row>
    <row r="68" spans="1:2" ht="39">
      <c r="B68" s="42" t="s">
        <v>127</v>
      </c>
    </row>
    <row r="69" spans="1:2" ht="36.75">
      <c r="B69" s="48" t="s">
        <v>128</v>
      </c>
    </row>
    <row r="70" spans="1:2">
      <c r="B70" s="48"/>
    </row>
    <row r="71" spans="1:2">
      <c r="A71" s="18" t="e">
        <f>#REF!</f>
        <v>#REF!</v>
      </c>
      <c r="B71" s="18"/>
    </row>
    <row r="72" spans="1:2" ht="45">
      <c r="A72" s="18"/>
      <c r="B72" s="42" t="s">
        <v>129</v>
      </c>
    </row>
    <row r="73" spans="1:2">
      <c r="A73" s="18"/>
      <c r="B73" s="42"/>
    </row>
    <row r="74" spans="1:2">
      <c r="A74" s="18" t="e">
        <f>#REF!</f>
        <v>#REF!</v>
      </c>
      <c r="B74" s="18"/>
    </row>
    <row r="75" spans="1:2" ht="26.25">
      <c r="A75" s="18"/>
      <c r="B75" s="42" t="s">
        <v>130</v>
      </c>
    </row>
    <row r="76" spans="1:2" ht="15" customHeight="1">
      <c r="A76" s="18"/>
      <c r="B76" s="42"/>
    </row>
    <row r="77" spans="1:2">
      <c r="A77" s="18" t="e">
        <f>#REF!</f>
        <v>#REF!</v>
      </c>
      <c r="B77" s="18"/>
    </row>
    <row r="78" spans="1:2" ht="26.25">
      <c r="B78" s="42" t="s">
        <v>131</v>
      </c>
    </row>
    <row r="80" spans="1:2">
      <c r="A80" s="18" t="e">
        <f>#REF!</f>
        <v>#REF!</v>
      </c>
      <c r="B80" s="18"/>
    </row>
    <row r="81" spans="1:2" ht="26.25">
      <c r="B81" s="42" t="s">
        <v>132</v>
      </c>
    </row>
    <row r="82" spans="1:2" ht="26.25">
      <c r="B82" s="51" t="s">
        <v>133</v>
      </c>
    </row>
    <row r="84" spans="1:2">
      <c r="A84" s="18" t="e">
        <f>#REF!</f>
        <v>#REF!</v>
      </c>
      <c r="B84" s="18"/>
    </row>
    <row r="85" spans="1:2">
      <c r="B85" s="52" t="s">
        <v>134</v>
      </c>
    </row>
    <row r="86" spans="1:2">
      <c r="B86" s="52" t="s">
        <v>135</v>
      </c>
    </row>
    <row r="87" spans="1:2">
      <c r="B87" s="53"/>
    </row>
    <row r="88" spans="1:2">
      <c r="A88" s="18" t="e">
        <f>#REF!</f>
        <v>#REF!</v>
      </c>
    </row>
    <row r="89" spans="1:2" ht="26.25">
      <c r="B89" s="42" t="s">
        <v>136</v>
      </c>
    </row>
    <row r="91" spans="1:2">
      <c r="A91" s="18" t="e">
        <f>#REF!</f>
        <v>#REF!</v>
      </c>
    </row>
    <row r="92" spans="1:2">
      <c r="B92" t="s">
        <v>137</v>
      </c>
    </row>
    <row r="93" spans="1:2">
      <c r="B93" t="s">
        <v>138</v>
      </c>
    </row>
    <row r="94" spans="1:2">
      <c r="B94" t="s">
        <v>139</v>
      </c>
    </row>
    <row r="95" spans="1:2">
      <c r="B95" t="s">
        <v>140</v>
      </c>
    </row>
    <row r="96" spans="1:2">
      <c r="B96" t="s">
        <v>141</v>
      </c>
    </row>
    <row r="98" spans="1:2">
      <c r="A98" s="18" t="s">
        <v>142</v>
      </c>
    </row>
    <row r="99" spans="1:2">
      <c r="A99" s="18"/>
    </row>
    <row r="100" spans="1:2">
      <c r="A100" s="18"/>
      <c r="B100" s="37" t="s">
        <v>143</v>
      </c>
    </row>
    <row r="101" spans="1:2">
      <c r="A101" s="18"/>
      <c r="B101" s="37" t="s">
        <v>144</v>
      </c>
    </row>
    <row r="102" spans="1:2">
      <c r="A102" s="18"/>
      <c r="B102" s="37" t="s">
        <v>145</v>
      </c>
    </row>
    <row r="103" spans="1:2">
      <c r="A103" s="18"/>
      <c r="B103" s="37" t="s">
        <v>146</v>
      </c>
    </row>
    <row r="104" spans="1:2">
      <c r="B104" s="37" t="s">
        <v>147</v>
      </c>
    </row>
    <row r="105" spans="1:2">
      <c r="B105" s="37" t="s">
        <v>148</v>
      </c>
    </row>
    <row r="106" spans="1:2">
      <c r="B106" s="37"/>
    </row>
    <row r="107" spans="1:2">
      <c r="A107" s="18" t="s">
        <v>149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topLeftCell="A36" workbookViewId="0">
      <selection activeCell="D47" sqref="D47"/>
    </sheetView>
  </sheetViews>
  <sheetFormatPr defaultColWidth="8.85546875" defaultRowHeight="15"/>
  <cols>
    <col min="2" max="2" width="9.5703125" customWidth="1"/>
  </cols>
  <sheetData>
    <row r="1" spans="1:11" ht="20.25">
      <c r="F1" s="17" t="s">
        <v>52</v>
      </c>
    </row>
    <row r="2" spans="1:11" ht="51" customHeight="1">
      <c r="A2" s="214" t="s">
        <v>53</v>
      </c>
      <c r="B2" s="214"/>
      <c r="C2" s="214"/>
      <c r="D2" s="214"/>
      <c r="E2" s="214"/>
      <c r="F2" s="214"/>
      <c r="G2" s="214"/>
      <c r="H2" s="214"/>
      <c r="I2" s="214"/>
      <c r="J2" s="214"/>
      <c r="K2" s="214"/>
    </row>
    <row r="4" spans="1:11" ht="57.75" customHeight="1">
      <c r="A4" s="214" t="s">
        <v>54</v>
      </c>
      <c r="B4" s="214"/>
      <c r="C4" s="214"/>
      <c r="D4" s="214"/>
      <c r="E4" s="214"/>
      <c r="F4" s="214"/>
      <c r="G4" s="214"/>
      <c r="H4" s="214"/>
      <c r="I4" s="214"/>
      <c r="J4" s="214"/>
      <c r="K4" s="214"/>
    </row>
    <row r="6" spans="1:11">
      <c r="A6" s="18" t="s">
        <v>55</v>
      </c>
    </row>
    <row r="7" spans="1:11">
      <c r="A7" s="18" t="s">
        <v>56</v>
      </c>
    </row>
    <row r="8" spans="1:11">
      <c r="A8" t="s">
        <v>57</v>
      </c>
    </row>
    <row r="10" spans="1:11">
      <c r="A10" s="18" t="s">
        <v>58</v>
      </c>
      <c r="B10" s="19" t="s">
        <v>59</v>
      </c>
    </row>
    <row r="11" spans="1:11">
      <c r="A11" s="20" t="s">
        <v>60</v>
      </c>
      <c r="B11" s="19"/>
    </row>
    <row r="12" spans="1:11" ht="27.75" customHeight="1">
      <c r="A12" s="215" t="s">
        <v>61</v>
      </c>
      <c r="B12" s="215"/>
      <c r="C12" s="215"/>
      <c r="D12" s="215"/>
      <c r="E12" s="215"/>
      <c r="F12" s="215"/>
      <c r="G12" s="215"/>
      <c r="H12" s="215"/>
      <c r="I12" s="215"/>
      <c r="J12" s="215"/>
      <c r="K12" s="215"/>
    </row>
    <row r="14" spans="1:11">
      <c r="B14" s="19" t="s">
        <v>62</v>
      </c>
    </row>
    <row r="15" spans="1:11">
      <c r="B15" s="21" t="s">
        <v>63</v>
      </c>
      <c r="D15" s="21" t="s">
        <v>64</v>
      </c>
    </row>
    <row r="16" spans="1:11">
      <c r="B16" s="22">
        <v>37623</v>
      </c>
      <c r="D16" s="21">
        <v>20</v>
      </c>
      <c r="G16" s="23"/>
      <c r="H16" s="24" t="s">
        <v>65</v>
      </c>
      <c r="I16" s="25"/>
    </row>
    <row r="17" spans="1:9">
      <c r="B17" s="22"/>
      <c r="D17" s="21"/>
      <c r="G17" s="26"/>
      <c r="H17" s="27"/>
      <c r="I17" s="28"/>
    </row>
    <row r="18" spans="1:9">
      <c r="B18" s="22">
        <v>37628</v>
      </c>
      <c r="D18" s="21">
        <v>10</v>
      </c>
      <c r="G18" s="26" t="s">
        <v>66</v>
      </c>
      <c r="I18" s="28" t="s">
        <v>67</v>
      </c>
    </row>
    <row r="19" spans="1:9">
      <c r="B19" s="22">
        <v>37635</v>
      </c>
      <c r="D19" s="21">
        <v>15</v>
      </c>
      <c r="G19" s="26" t="s">
        <v>68</v>
      </c>
      <c r="I19" s="28" t="s">
        <v>69</v>
      </c>
    </row>
    <row r="20" spans="1:9">
      <c r="B20" s="22">
        <v>37642</v>
      </c>
      <c r="D20" s="29">
        <v>18</v>
      </c>
      <c r="G20" s="26" t="s">
        <v>70</v>
      </c>
      <c r="I20" s="28" t="s">
        <v>71</v>
      </c>
    </row>
    <row r="21" spans="1:9">
      <c r="B21" s="30" t="s">
        <v>4</v>
      </c>
      <c r="D21" s="31">
        <f>SUM(D16:D20)</f>
        <v>63</v>
      </c>
      <c r="G21" s="32" t="s">
        <v>72</v>
      </c>
      <c r="H21" s="33"/>
      <c r="I21" s="34" t="s">
        <v>73</v>
      </c>
    </row>
    <row r="22" spans="1:9">
      <c r="B22" s="22"/>
      <c r="D22" s="21"/>
      <c r="H22" s="27"/>
    </row>
    <row r="23" spans="1:9">
      <c r="B23" s="35" t="s">
        <v>74</v>
      </c>
    </row>
    <row r="24" spans="1:9">
      <c r="A24" s="18"/>
      <c r="B24" s="35" t="s">
        <v>75</v>
      </c>
    </row>
    <row r="25" spans="1:9">
      <c r="B25" s="36" t="s">
        <v>76</v>
      </c>
    </row>
    <row r="26" spans="1:9">
      <c r="A26" s="18" t="s">
        <v>77</v>
      </c>
    </row>
    <row r="28" spans="1:9">
      <c r="A28" s="37" t="s">
        <v>78</v>
      </c>
    </row>
    <row r="29" spans="1:9">
      <c r="A29" s="37" t="s">
        <v>79</v>
      </c>
    </row>
    <row r="31" spans="1:9">
      <c r="B31" t="s">
        <v>80</v>
      </c>
    </row>
    <row r="32" spans="1:9">
      <c r="B32" s="19" t="s">
        <v>81</v>
      </c>
      <c r="C32" s="36"/>
    </row>
    <row r="33" spans="1:9">
      <c r="B33" s="19" t="s">
        <v>82</v>
      </c>
      <c r="C33" s="36"/>
    </row>
    <row r="34" spans="1:9">
      <c r="B34" s="35" t="s">
        <v>83</v>
      </c>
      <c r="C34" s="36"/>
      <c r="G34" s="23"/>
      <c r="H34" s="24" t="s">
        <v>84</v>
      </c>
      <c r="I34" s="25"/>
    </row>
    <row r="35" spans="1:9">
      <c r="B35" s="35" t="s">
        <v>85</v>
      </c>
      <c r="C35" s="36"/>
      <c r="G35" s="26" t="s">
        <v>66</v>
      </c>
      <c r="I35" s="28" t="s">
        <v>67</v>
      </c>
    </row>
    <row r="36" spans="1:9">
      <c r="B36" s="36"/>
      <c r="C36" s="36" t="s">
        <v>86</v>
      </c>
      <c r="G36" s="26" t="s">
        <v>68</v>
      </c>
      <c r="I36" s="28" t="s">
        <v>69</v>
      </c>
    </row>
    <row r="37" spans="1:9">
      <c r="B37" s="35"/>
      <c r="C37" s="36" t="s">
        <v>87</v>
      </c>
      <c r="G37" s="26" t="s">
        <v>70</v>
      </c>
      <c r="I37" s="28" t="s">
        <v>71</v>
      </c>
    </row>
    <row r="38" spans="1:9">
      <c r="B38" s="36"/>
      <c r="G38" s="32" t="s">
        <v>72</v>
      </c>
      <c r="H38" s="33"/>
      <c r="I38" s="34" t="s">
        <v>73</v>
      </c>
    </row>
    <row r="39" spans="1:9">
      <c r="B39" s="36"/>
    </row>
    <row r="40" spans="1:9">
      <c r="A40" t="s">
        <v>88</v>
      </c>
      <c r="B40" s="36"/>
    </row>
    <row r="41" spans="1:9">
      <c r="H41" t="s">
        <v>89</v>
      </c>
    </row>
    <row r="42" spans="1:9">
      <c r="A42" t="s">
        <v>90</v>
      </c>
    </row>
    <row r="43" spans="1:9">
      <c r="A43" t="s">
        <v>91</v>
      </c>
    </row>
    <row r="45" spans="1:9">
      <c r="A45" t="s">
        <v>715</v>
      </c>
    </row>
    <row r="46" spans="1:9">
      <c r="A46" t="s">
        <v>92</v>
      </c>
    </row>
    <row r="48" spans="1:9">
      <c r="A48" s="37" t="s">
        <v>93</v>
      </c>
    </row>
    <row r="50" spans="1:11" ht="78" customHeight="1">
      <c r="A50" s="216" t="s">
        <v>94</v>
      </c>
      <c r="B50" s="216"/>
      <c r="C50" s="216"/>
      <c r="D50" s="216"/>
      <c r="E50" s="216"/>
      <c r="F50" s="216"/>
      <c r="G50" s="216"/>
      <c r="H50" s="216"/>
      <c r="I50" s="216"/>
      <c r="J50" s="216"/>
      <c r="K50" s="216"/>
    </row>
    <row r="52" spans="1:11">
      <c r="A52" t="s">
        <v>95</v>
      </c>
    </row>
    <row r="54" spans="1:11">
      <c r="A54" t="s">
        <v>96</v>
      </c>
    </row>
    <row r="56" spans="1:11">
      <c r="A56" s="37" t="s">
        <v>97</v>
      </c>
    </row>
    <row r="58" spans="1:11">
      <c r="A58" t="s">
        <v>98</v>
      </c>
    </row>
    <row r="60" spans="1:11">
      <c r="A60" t="s">
        <v>99</v>
      </c>
    </row>
  </sheetData>
  <mergeCells count="4">
    <mergeCell ref="A2:K2"/>
    <mergeCell ref="A4:K4"/>
    <mergeCell ref="A12:K12"/>
    <mergeCell ref="A50:K5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7"/>
  <sheetViews>
    <sheetView workbookViewId="0">
      <selection activeCell="I86" sqref="I86"/>
    </sheetView>
  </sheetViews>
  <sheetFormatPr defaultColWidth="9" defaultRowHeight="15"/>
  <cols>
    <col min="1" max="1" width="12.140625" bestFit="1" customWidth="1"/>
    <col min="2" max="2" width="39.140625" bestFit="1" customWidth="1"/>
    <col min="3" max="3" width="29.85546875" customWidth="1"/>
    <col min="4" max="4" width="20.140625" bestFit="1" customWidth="1"/>
    <col min="5" max="5" width="17.5703125" bestFit="1" customWidth="1"/>
    <col min="6" max="6" width="8" bestFit="1" customWidth="1"/>
    <col min="7" max="7" width="13.42578125" bestFit="1" customWidth="1"/>
    <col min="8" max="8" width="8.85546875" bestFit="1" customWidth="1"/>
    <col min="9" max="9" width="22" bestFit="1" customWidth="1"/>
    <col min="10" max="10" width="12.140625" bestFit="1" customWidth="1"/>
  </cols>
  <sheetData>
    <row r="1" spans="1:10">
      <c r="A1" s="54" t="s">
        <v>159</v>
      </c>
      <c r="B1" s="54" t="s">
        <v>152</v>
      </c>
      <c r="C1" s="54" t="s">
        <v>161</v>
      </c>
      <c r="D1" s="54" t="s">
        <v>153</v>
      </c>
      <c r="E1" s="54" t="s">
        <v>154</v>
      </c>
      <c r="F1" s="54" t="s">
        <v>155</v>
      </c>
      <c r="G1" s="54" t="s">
        <v>156</v>
      </c>
      <c r="H1" s="54" t="s">
        <v>157</v>
      </c>
      <c r="I1" s="54" t="s">
        <v>158</v>
      </c>
      <c r="J1" s="54" t="s">
        <v>160</v>
      </c>
    </row>
    <row r="2" spans="1:10">
      <c r="A2" t="s">
        <v>210</v>
      </c>
      <c r="B2" t="s">
        <v>212</v>
      </c>
      <c r="D2" t="s">
        <v>213</v>
      </c>
      <c r="E2" t="s">
        <v>195</v>
      </c>
      <c r="F2" t="s">
        <v>196</v>
      </c>
      <c r="G2" t="s">
        <v>214</v>
      </c>
      <c r="H2">
        <v>275</v>
      </c>
      <c r="I2" t="s">
        <v>215</v>
      </c>
      <c r="J2" t="s">
        <v>177</v>
      </c>
    </row>
    <row r="3" spans="1:10">
      <c r="A3" t="s">
        <v>210</v>
      </c>
      <c r="B3" t="s">
        <v>216</v>
      </c>
      <c r="D3" t="s">
        <v>217</v>
      </c>
      <c r="E3" t="s">
        <v>195</v>
      </c>
      <c r="F3" t="s">
        <v>196</v>
      </c>
      <c r="G3" t="s">
        <v>218</v>
      </c>
      <c r="H3">
        <v>208</v>
      </c>
      <c r="I3" t="s">
        <v>219</v>
      </c>
      <c r="J3" t="s">
        <v>177</v>
      </c>
    </row>
    <row r="4" spans="1:10">
      <c r="A4" t="s">
        <v>210</v>
      </c>
      <c r="B4" t="s">
        <v>220</v>
      </c>
      <c r="C4" t="s">
        <v>224</v>
      </c>
      <c r="D4" t="s">
        <v>221</v>
      </c>
      <c r="E4" t="s">
        <v>195</v>
      </c>
      <c r="F4" t="s">
        <v>196</v>
      </c>
      <c r="G4" t="s">
        <v>222</v>
      </c>
      <c r="H4">
        <v>163</v>
      </c>
      <c r="I4" t="s">
        <v>223</v>
      </c>
      <c r="J4" t="s">
        <v>169</v>
      </c>
    </row>
    <row r="5" spans="1:10">
      <c r="A5" t="s">
        <v>210</v>
      </c>
      <c r="B5" t="s">
        <v>225</v>
      </c>
      <c r="D5" t="s">
        <v>226</v>
      </c>
      <c r="E5" t="s">
        <v>195</v>
      </c>
      <c r="F5" t="s">
        <v>196</v>
      </c>
      <c r="G5" t="s">
        <v>227</v>
      </c>
      <c r="H5">
        <v>126</v>
      </c>
      <c r="I5" t="s">
        <v>228</v>
      </c>
      <c r="J5" t="s">
        <v>169</v>
      </c>
    </row>
    <row r="6" spans="1:10">
      <c r="A6" t="s">
        <v>210</v>
      </c>
      <c r="B6" t="s">
        <v>233</v>
      </c>
      <c r="D6" t="s">
        <v>234</v>
      </c>
      <c r="E6" t="s">
        <v>235</v>
      </c>
      <c r="F6" t="s">
        <v>196</v>
      </c>
      <c r="G6" t="s">
        <v>236</v>
      </c>
      <c r="H6">
        <v>262</v>
      </c>
      <c r="I6" t="s">
        <v>237</v>
      </c>
      <c r="J6" t="s">
        <v>177</v>
      </c>
    </row>
    <row r="7" spans="1:10">
      <c r="A7" t="s">
        <v>210</v>
      </c>
      <c r="B7" t="s">
        <v>238</v>
      </c>
      <c r="D7" t="s">
        <v>239</v>
      </c>
      <c r="E7" t="s">
        <v>235</v>
      </c>
      <c r="F7" t="s">
        <v>196</v>
      </c>
      <c r="G7" t="s">
        <v>240</v>
      </c>
      <c r="H7">
        <v>98</v>
      </c>
      <c r="I7" t="s">
        <v>241</v>
      </c>
      <c r="J7" t="s">
        <v>177</v>
      </c>
    </row>
    <row r="8" spans="1:10">
      <c r="A8" t="s">
        <v>210</v>
      </c>
      <c r="B8" t="s">
        <v>245</v>
      </c>
      <c r="C8" t="s">
        <v>249</v>
      </c>
      <c r="D8" t="s">
        <v>246</v>
      </c>
      <c r="E8" t="s">
        <v>195</v>
      </c>
      <c r="F8" t="s">
        <v>196</v>
      </c>
      <c r="G8" t="s">
        <v>247</v>
      </c>
      <c r="H8">
        <v>850</v>
      </c>
      <c r="I8" t="s">
        <v>248</v>
      </c>
      <c r="J8" t="s">
        <v>169</v>
      </c>
    </row>
    <row r="9" spans="1:10">
      <c r="A9" t="s">
        <v>210</v>
      </c>
      <c r="B9" t="s">
        <v>250</v>
      </c>
      <c r="C9" t="s">
        <v>254</v>
      </c>
      <c r="D9" t="s">
        <v>251</v>
      </c>
      <c r="E9" t="s">
        <v>195</v>
      </c>
      <c r="F9" t="s">
        <v>196</v>
      </c>
      <c r="G9" t="s">
        <v>252</v>
      </c>
      <c r="H9">
        <v>1043</v>
      </c>
      <c r="I9" t="s">
        <v>253</v>
      </c>
      <c r="J9" t="s">
        <v>169</v>
      </c>
    </row>
    <row r="10" spans="1:10">
      <c r="A10" t="s">
        <v>210</v>
      </c>
      <c r="B10" t="s">
        <v>268</v>
      </c>
      <c r="D10" t="s">
        <v>269</v>
      </c>
      <c r="E10" t="s">
        <v>195</v>
      </c>
      <c r="F10" t="s">
        <v>196</v>
      </c>
      <c r="G10" t="s">
        <v>270</v>
      </c>
      <c r="H10">
        <v>118</v>
      </c>
      <c r="I10" t="s">
        <v>271</v>
      </c>
      <c r="J10" t="s">
        <v>177</v>
      </c>
    </row>
    <row r="11" spans="1:10">
      <c r="A11" t="s">
        <v>210</v>
      </c>
      <c r="B11" t="s">
        <v>272</v>
      </c>
      <c r="D11" t="s">
        <v>273</v>
      </c>
      <c r="E11" t="s">
        <v>195</v>
      </c>
      <c r="F11" t="s">
        <v>196</v>
      </c>
      <c r="G11" t="s">
        <v>274</v>
      </c>
      <c r="H11">
        <v>241</v>
      </c>
      <c r="I11" t="s">
        <v>275</v>
      </c>
      <c r="J11" t="s">
        <v>177</v>
      </c>
    </row>
    <row r="12" spans="1:10">
      <c r="A12" t="s">
        <v>210</v>
      </c>
      <c r="B12" t="s">
        <v>283</v>
      </c>
      <c r="C12" t="s">
        <v>287</v>
      </c>
      <c r="D12" t="s">
        <v>284</v>
      </c>
      <c r="E12" t="s">
        <v>195</v>
      </c>
      <c r="F12" t="s">
        <v>196</v>
      </c>
      <c r="G12" t="s">
        <v>285</v>
      </c>
      <c r="H12">
        <v>3423</v>
      </c>
      <c r="I12" t="s">
        <v>286</v>
      </c>
      <c r="J12" t="s">
        <v>169</v>
      </c>
    </row>
    <row r="13" spans="1:10">
      <c r="A13" t="s">
        <v>210</v>
      </c>
      <c r="B13" t="s">
        <v>288</v>
      </c>
      <c r="D13" t="s">
        <v>289</v>
      </c>
      <c r="E13" t="s">
        <v>195</v>
      </c>
      <c r="F13" t="s">
        <v>196</v>
      </c>
      <c r="G13" t="s">
        <v>290</v>
      </c>
      <c r="H13">
        <v>87</v>
      </c>
      <c r="I13" t="s">
        <v>223</v>
      </c>
      <c r="J13" t="s">
        <v>177</v>
      </c>
    </row>
    <row r="14" spans="1:10">
      <c r="A14" t="s">
        <v>210</v>
      </c>
      <c r="B14" t="s">
        <v>295</v>
      </c>
      <c r="C14" t="s">
        <v>299</v>
      </c>
      <c r="D14" t="s">
        <v>296</v>
      </c>
      <c r="E14" t="s">
        <v>297</v>
      </c>
      <c r="F14" t="s">
        <v>196</v>
      </c>
      <c r="G14" t="s">
        <v>298</v>
      </c>
      <c r="H14">
        <v>976</v>
      </c>
      <c r="I14" t="s">
        <v>215</v>
      </c>
      <c r="J14" t="s">
        <v>169</v>
      </c>
    </row>
    <row r="15" spans="1:10">
      <c r="A15" t="s">
        <v>210</v>
      </c>
      <c r="B15" t="s">
        <v>338</v>
      </c>
      <c r="D15" t="s">
        <v>339</v>
      </c>
      <c r="E15" t="s">
        <v>340</v>
      </c>
      <c r="F15" t="s">
        <v>196</v>
      </c>
      <c r="G15" t="s">
        <v>341</v>
      </c>
      <c r="H15">
        <v>53</v>
      </c>
      <c r="I15" t="s">
        <v>342</v>
      </c>
      <c r="J15" t="s">
        <v>177</v>
      </c>
    </row>
    <row r="16" spans="1:10">
      <c r="A16" t="s">
        <v>210</v>
      </c>
      <c r="B16" t="s">
        <v>343</v>
      </c>
      <c r="D16" t="s">
        <v>344</v>
      </c>
      <c r="E16" t="s">
        <v>345</v>
      </c>
      <c r="F16" t="s">
        <v>346</v>
      </c>
      <c r="G16" t="s">
        <v>347</v>
      </c>
      <c r="H16">
        <v>149</v>
      </c>
      <c r="I16" t="s">
        <v>219</v>
      </c>
      <c r="J16" t="s">
        <v>177</v>
      </c>
    </row>
    <row r="17" spans="1:10">
      <c r="A17" t="s">
        <v>210</v>
      </c>
      <c r="B17" t="s">
        <v>369</v>
      </c>
      <c r="D17" t="s">
        <v>370</v>
      </c>
      <c r="E17" t="s">
        <v>371</v>
      </c>
      <c r="F17" t="s">
        <v>196</v>
      </c>
      <c r="G17" t="s">
        <v>372</v>
      </c>
      <c r="H17">
        <v>184</v>
      </c>
      <c r="I17" t="s">
        <v>342</v>
      </c>
      <c r="J17" t="s">
        <v>177</v>
      </c>
    </row>
    <row r="18" spans="1:10">
      <c r="A18" t="s">
        <v>210</v>
      </c>
      <c r="B18" t="s">
        <v>373</v>
      </c>
      <c r="D18" t="s">
        <v>374</v>
      </c>
      <c r="E18" t="s">
        <v>371</v>
      </c>
      <c r="F18" t="s">
        <v>196</v>
      </c>
      <c r="G18" t="s">
        <v>375</v>
      </c>
      <c r="H18">
        <v>121</v>
      </c>
      <c r="I18" t="s">
        <v>223</v>
      </c>
      <c r="J18" t="s">
        <v>177</v>
      </c>
    </row>
    <row r="19" spans="1:10">
      <c r="A19" t="s">
        <v>210</v>
      </c>
      <c r="B19" t="s">
        <v>421</v>
      </c>
      <c r="D19" t="s">
        <v>422</v>
      </c>
      <c r="E19" t="s">
        <v>423</v>
      </c>
      <c r="F19" t="s">
        <v>424</v>
      </c>
      <c r="G19" t="s">
        <v>425</v>
      </c>
      <c r="H19">
        <v>105</v>
      </c>
      <c r="I19" t="s">
        <v>426</v>
      </c>
      <c r="J19" t="s">
        <v>177</v>
      </c>
    </row>
    <row r="20" spans="1:10">
      <c r="A20" t="s">
        <v>210</v>
      </c>
      <c r="B20" t="s">
        <v>431</v>
      </c>
      <c r="D20" t="s">
        <v>432</v>
      </c>
      <c r="E20" t="s">
        <v>433</v>
      </c>
      <c r="F20" t="s">
        <v>196</v>
      </c>
      <c r="G20" t="s">
        <v>434</v>
      </c>
      <c r="H20">
        <v>65</v>
      </c>
      <c r="I20" t="s">
        <v>241</v>
      </c>
      <c r="J20" t="s">
        <v>177</v>
      </c>
    </row>
    <row r="21" spans="1:10">
      <c r="A21" t="s">
        <v>210</v>
      </c>
      <c r="B21" t="s">
        <v>500</v>
      </c>
      <c r="D21" t="s">
        <v>501</v>
      </c>
      <c r="E21" t="s">
        <v>502</v>
      </c>
      <c r="F21" t="s">
        <v>424</v>
      </c>
      <c r="G21" t="s">
        <v>503</v>
      </c>
      <c r="H21">
        <v>8</v>
      </c>
      <c r="I21" t="s">
        <v>504</v>
      </c>
      <c r="J21" t="s">
        <v>177</v>
      </c>
    </row>
    <row r="22" spans="1:10">
      <c r="A22" t="s">
        <v>210</v>
      </c>
      <c r="B22" t="s">
        <v>505</v>
      </c>
      <c r="D22" t="s">
        <v>506</v>
      </c>
      <c r="E22" t="s">
        <v>195</v>
      </c>
      <c r="F22" t="s">
        <v>196</v>
      </c>
      <c r="G22" t="s">
        <v>507</v>
      </c>
      <c r="H22">
        <v>2235</v>
      </c>
      <c r="I22" t="s">
        <v>182</v>
      </c>
      <c r="J22" t="s">
        <v>177</v>
      </c>
    </row>
    <row r="23" spans="1:10">
      <c r="A23" t="s">
        <v>210</v>
      </c>
      <c r="B23" t="s">
        <v>526</v>
      </c>
      <c r="C23" t="s">
        <v>530</v>
      </c>
      <c r="D23" t="s">
        <v>527</v>
      </c>
      <c r="E23" t="s">
        <v>528</v>
      </c>
      <c r="F23" t="s">
        <v>196</v>
      </c>
      <c r="G23" t="s">
        <v>529</v>
      </c>
      <c r="H23">
        <v>277</v>
      </c>
      <c r="I23" t="s">
        <v>271</v>
      </c>
      <c r="J23" t="s">
        <v>169</v>
      </c>
    </row>
    <row r="24" spans="1:10">
      <c r="A24" t="s">
        <v>210</v>
      </c>
      <c r="B24" t="s">
        <v>535</v>
      </c>
      <c r="D24" t="s">
        <v>536</v>
      </c>
      <c r="E24" t="s">
        <v>537</v>
      </c>
      <c r="F24" t="s">
        <v>424</v>
      </c>
      <c r="G24" t="s">
        <v>538</v>
      </c>
      <c r="H24">
        <v>82</v>
      </c>
      <c r="I24" t="s">
        <v>504</v>
      </c>
      <c r="J24" t="s">
        <v>177</v>
      </c>
    </row>
    <row r="25" spans="1:10">
      <c r="A25" t="s">
        <v>210</v>
      </c>
      <c r="B25" t="s">
        <v>539</v>
      </c>
      <c r="D25" t="s">
        <v>540</v>
      </c>
      <c r="E25" t="s">
        <v>537</v>
      </c>
      <c r="F25" t="s">
        <v>424</v>
      </c>
      <c r="G25" t="s">
        <v>541</v>
      </c>
      <c r="H25">
        <v>45</v>
      </c>
      <c r="I25" t="s">
        <v>542</v>
      </c>
      <c r="J25" t="s">
        <v>177</v>
      </c>
    </row>
    <row r="26" spans="1:10">
      <c r="A26" t="s">
        <v>210</v>
      </c>
      <c r="B26" t="s">
        <v>543</v>
      </c>
      <c r="C26" t="s">
        <v>546</v>
      </c>
      <c r="D26" t="s">
        <v>544</v>
      </c>
      <c r="E26" t="s">
        <v>537</v>
      </c>
      <c r="F26" t="s">
        <v>424</v>
      </c>
      <c r="G26" t="s">
        <v>545</v>
      </c>
      <c r="H26">
        <v>1232</v>
      </c>
      <c r="I26" t="s">
        <v>542</v>
      </c>
      <c r="J26" t="s">
        <v>169</v>
      </c>
    </row>
    <row r="27" spans="1:10">
      <c r="A27" t="s">
        <v>210</v>
      </c>
      <c r="B27" t="s">
        <v>547</v>
      </c>
      <c r="C27" t="s">
        <v>546</v>
      </c>
      <c r="D27" t="s">
        <v>548</v>
      </c>
      <c r="E27" t="s">
        <v>549</v>
      </c>
      <c r="F27" t="s">
        <v>550</v>
      </c>
      <c r="G27" t="s">
        <v>551</v>
      </c>
      <c r="H27">
        <v>330</v>
      </c>
      <c r="I27" t="s">
        <v>552</v>
      </c>
      <c r="J27" t="s">
        <v>169</v>
      </c>
    </row>
    <row r="28" spans="1:10">
      <c r="A28" t="s">
        <v>210</v>
      </c>
      <c r="B28" t="s">
        <v>591</v>
      </c>
      <c r="D28" t="s">
        <v>592</v>
      </c>
      <c r="E28" t="s">
        <v>593</v>
      </c>
      <c r="F28" t="s">
        <v>196</v>
      </c>
      <c r="G28" t="s">
        <v>594</v>
      </c>
      <c r="H28">
        <v>74</v>
      </c>
      <c r="I28" t="s">
        <v>400</v>
      </c>
      <c r="J28" t="s">
        <v>177</v>
      </c>
    </row>
    <row r="29" spans="1:10">
      <c r="A29" t="s">
        <v>210</v>
      </c>
      <c r="B29" t="s">
        <v>599</v>
      </c>
      <c r="D29" t="s">
        <v>600</v>
      </c>
      <c r="E29" t="s">
        <v>601</v>
      </c>
      <c r="F29" t="s">
        <v>196</v>
      </c>
      <c r="G29" t="s">
        <v>602</v>
      </c>
      <c r="H29">
        <v>111</v>
      </c>
      <c r="I29" t="s">
        <v>603</v>
      </c>
      <c r="J29" t="s">
        <v>177</v>
      </c>
    </row>
    <row r="30" spans="1:10">
      <c r="A30" t="s">
        <v>210</v>
      </c>
      <c r="B30" t="s">
        <v>624</v>
      </c>
      <c r="C30" t="s">
        <v>629</v>
      </c>
      <c r="D30" t="s">
        <v>625</v>
      </c>
      <c r="E30" t="s">
        <v>626</v>
      </c>
      <c r="F30" t="s">
        <v>196</v>
      </c>
      <c r="G30" t="s">
        <v>627</v>
      </c>
      <c r="H30">
        <v>415</v>
      </c>
      <c r="I30" t="s">
        <v>628</v>
      </c>
      <c r="J30" t="s">
        <v>169</v>
      </c>
    </row>
    <row r="31" spans="1:10">
      <c r="A31" t="s">
        <v>210</v>
      </c>
      <c r="B31" t="s">
        <v>633</v>
      </c>
      <c r="C31" t="s">
        <v>637</v>
      </c>
      <c r="D31" t="s">
        <v>634</v>
      </c>
      <c r="E31" t="s">
        <v>626</v>
      </c>
      <c r="F31" t="s">
        <v>196</v>
      </c>
      <c r="G31" t="s">
        <v>635</v>
      </c>
      <c r="H31">
        <v>292</v>
      </c>
      <c r="I31" t="s">
        <v>636</v>
      </c>
      <c r="J31" t="s">
        <v>169</v>
      </c>
    </row>
    <row r="32" spans="1:10">
      <c r="A32" t="s">
        <v>199</v>
      </c>
      <c r="B32" t="s">
        <v>193</v>
      </c>
      <c r="C32" t="s">
        <v>200</v>
      </c>
      <c r="D32" t="s">
        <v>194</v>
      </c>
      <c r="E32" t="s">
        <v>195</v>
      </c>
      <c r="F32" t="s">
        <v>196</v>
      </c>
      <c r="G32" t="s">
        <v>197</v>
      </c>
      <c r="H32">
        <v>199</v>
      </c>
      <c r="I32" t="s">
        <v>198</v>
      </c>
      <c r="J32" t="s">
        <v>169</v>
      </c>
    </row>
    <row r="33" spans="1:10">
      <c r="A33" t="s">
        <v>199</v>
      </c>
      <c r="B33" t="s">
        <v>229</v>
      </c>
      <c r="D33" t="s">
        <v>230</v>
      </c>
      <c r="E33" t="s">
        <v>195</v>
      </c>
      <c r="F33" t="s">
        <v>196</v>
      </c>
      <c r="G33" t="s">
        <v>231</v>
      </c>
      <c r="H33">
        <v>204</v>
      </c>
      <c r="I33" t="s">
        <v>232</v>
      </c>
      <c r="J33" t="s">
        <v>177</v>
      </c>
    </row>
    <row r="34" spans="1:10">
      <c r="A34" t="s">
        <v>199</v>
      </c>
      <c r="B34" t="s">
        <v>242</v>
      </c>
      <c r="D34" t="s">
        <v>243</v>
      </c>
      <c r="E34" t="s">
        <v>235</v>
      </c>
      <c r="F34" t="s">
        <v>196</v>
      </c>
      <c r="G34" t="s">
        <v>244</v>
      </c>
      <c r="H34">
        <v>181</v>
      </c>
      <c r="I34" t="s">
        <v>232</v>
      </c>
      <c r="J34" t="s">
        <v>177</v>
      </c>
    </row>
    <row r="35" spans="1:10">
      <c r="A35" t="s">
        <v>199</v>
      </c>
      <c r="B35" t="s">
        <v>255</v>
      </c>
      <c r="C35" t="s">
        <v>258</v>
      </c>
      <c r="D35" t="s">
        <v>256</v>
      </c>
      <c r="E35" t="s">
        <v>195</v>
      </c>
      <c r="F35" t="s">
        <v>196</v>
      </c>
      <c r="G35" t="s">
        <v>257</v>
      </c>
      <c r="H35">
        <v>121</v>
      </c>
      <c r="I35" t="s">
        <v>182</v>
      </c>
      <c r="J35" t="s">
        <v>169</v>
      </c>
    </row>
    <row r="36" spans="1:10">
      <c r="A36" t="s">
        <v>199</v>
      </c>
      <c r="B36" t="s">
        <v>259</v>
      </c>
      <c r="D36" t="s">
        <v>260</v>
      </c>
      <c r="E36" t="s">
        <v>195</v>
      </c>
      <c r="F36" t="s">
        <v>196</v>
      </c>
      <c r="G36" t="s">
        <v>261</v>
      </c>
      <c r="H36">
        <v>358</v>
      </c>
      <c r="I36" t="s">
        <v>262</v>
      </c>
      <c r="J36" t="s">
        <v>177</v>
      </c>
    </row>
    <row r="37" spans="1:10">
      <c r="A37" t="s">
        <v>199</v>
      </c>
      <c r="B37" t="s">
        <v>263</v>
      </c>
      <c r="D37" t="s">
        <v>264</v>
      </c>
      <c r="E37" t="s">
        <v>265</v>
      </c>
      <c r="F37" t="s">
        <v>196</v>
      </c>
      <c r="G37" t="s">
        <v>266</v>
      </c>
      <c r="H37">
        <v>99</v>
      </c>
      <c r="I37" t="s">
        <v>267</v>
      </c>
      <c r="J37" t="s">
        <v>177</v>
      </c>
    </row>
    <row r="38" spans="1:10">
      <c r="A38" t="s">
        <v>199</v>
      </c>
      <c r="B38" t="s">
        <v>276</v>
      </c>
      <c r="D38" t="s">
        <v>277</v>
      </c>
      <c r="E38" t="s">
        <v>195</v>
      </c>
      <c r="F38" t="s">
        <v>196</v>
      </c>
      <c r="G38" t="s">
        <v>278</v>
      </c>
      <c r="H38">
        <v>81</v>
      </c>
      <c r="I38" t="s">
        <v>182</v>
      </c>
      <c r="J38" t="s">
        <v>177</v>
      </c>
    </row>
    <row r="39" spans="1:10">
      <c r="A39" t="s">
        <v>199</v>
      </c>
      <c r="B39" t="s">
        <v>279</v>
      </c>
      <c r="D39" t="s">
        <v>280</v>
      </c>
      <c r="E39" t="s">
        <v>195</v>
      </c>
      <c r="F39" t="s">
        <v>196</v>
      </c>
      <c r="G39" t="s">
        <v>281</v>
      </c>
      <c r="H39">
        <v>256</v>
      </c>
      <c r="I39" t="s">
        <v>282</v>
      </c>
      <c r="J39" t="s">
        <v>177</v>
      </c>
    </row>
    <row r="40" spans="1:10">
      <c r="A40" t="s">
        <v>199</v>
      </c>
      <c r="B40" t="s">
        <v>291</v>
      </c>
      <c r="C40" t="s">
        <v>294</v>
      </c>
      <c r="D40" t="s">
        <v>292</v>
      </c>
      <c r="E40" t="s">
        <v>195</v>
      </c>
      <c r="F40" t="s">
        <v>196</v>
      </c>
      <c r="G40" t="s">
        <v>293</v>
      </c>
      <c r="H40">
        <v>289</v>
      </c>
      <c r="I40" t="s">
        <v>267</v>
      </c>
      <c r="J40" t="s">
        <v>169</v>
      </c>
    </row>
    <row r="41" spans="1:10">
      <c r="A41" t="s">
        <v>199</v>
      </c>
      <c r="B41" t="s">
        <v>358</v>
      </c>
      <c r="C41" t="s">
        <v>363</v>
      </c>
      <c r="D41" t="s">
        <v>359</v>
      </c>
      <c r="E41" t="s">
        <v>360</v>
      </c>
      <c r="F41" t="s">
        <v>196</v>
      </c>
      <c r="G41" t="s">
        <v>361</v>
      </c>
      <c r="H41">
        <v>163</v>
      </c>
      <c r="I41" t="s">
        <v>362</v>
      </c>
      <c r="J41" t="s">
        <v>169</v>
      </c>
    </row>
    <row r="42" spans="1:10">
      <c r="A42" t="s">
        <v>199</v>
      </c>
      <c r="B42" t="s">
        <v>578</v>
      </c>
      <c r="D42" t="s">
        <v>579</v>
      </c>
      <c r="E42" t="s">
        <v>580</v>
      </c>
      <c r="F42" t="s">
        <v>196</v>
      </c>
      <c r="G42" t="s">
        <v>581</v>
      </c>
      <c r="H42">
        <v>164</v>
      </c>
      <c r="I42" t="s">
        <v>362</v>
      </c>
      <c r="J42" t="s">
        <v>177</v>
      </c>
    </row>
    <row r="43" spans="1:10">
      <c r="A43" t="s">
        <v>199</v>
      </c>
      <c r="B43" t="s">
        <v>630</v>
      </c>
      <c r="D43" t="s">
        <v>631</v>
      </c>
      <c r="E43" t="s">
        <v>626</v>
      </c>
      <c r="F43" t="s">
        <v>196</v>
      </c>
      <c r="G43" t="s">
        <v>632</v>
      </c>
      <c r="H43">
        <v>115</v>
      </c>
      <c r="I43" t="s">
        <v>628</v>
      </c>
      <c r="J43" t="s">
        <v>177</v>
      </c>
    </row>
    <row r="44" spans="1:10">
      <c r="A44" t="s">
        <v>199</v>
      </c>
      <c r="B44" t="s">
        <v>638</v>
      </c>
      <c r="D44" t="s">
        <v>639</v>
      </c>
      <c r="E44" t="s">
        <v>410</v>
      </c>
      <c r="F44" t="s">
        <v>165</v>
      </c>
      <c r="G44" t="s">
        <v>640</v>
      </c>
      <c r="H44">
        <v>42</v>
      </c>
      <c r="I44" t="s">
        <v>641</v>
      </c>
      <c r="J44" t="s">
        <v>177</v>
      </c>
    </row>
    <row r="45" spans="1:10">
      <c r="A45" t="s">
        <v>304</v>
      </c>
      <c r="B45" t="s">
        <v>205</v>
      </c>
      <c r="C45" t="s">
        <v>211</v>
      </c>
      <c r="D45" t="s">
        <v>206</v>
      </c>
      <c r="E45" t="s">
        <v>207</v>
      </c>
      <c r="F45" t="s">
        <v>196</v>
      </c>
      <c r="G45" t="s">
        <v>208</v>
      </c>
      <c r="H45">
        <v>78</v>
      </c>
      <c r="I45" t="s">
        <v>209</v>
      </c>
      <c r="J45" t="s">
        <v>169</v>
      </c>
    </row>
    <row r="46" spans="1:10">
      <c r="A46" t="s">
        <v>304</v>
      </c>
      <c r="B46" t="s">
        <v>300</v>
      </c>
      <c r="D46" t="s">
        <v>301</v>
      </c>
      <c r="E46" t="s">
        <v>302</v>
      </c>
      <c r="F46" t="s">
        <v>196</v>
      </c>
      <c r="G46" t="s">
        <v>303</v>
      </c>
      <c r="H46">
        <v>46</v>
      </c>
      <c r="I46" t="s">
        <v>182</v>
      </c>
      <c r="J46" t="s">
        <v>177</v>
      </c>
    </row>
    <row r="47" spans="1:10">
      <c r="A47" t="s">
        <v>304</v>
      </c>
      <c r="B47" t="s">
        <v>305</v>
      </c>
      <c r="D47" t="s">
        <v>306</v>
      </c>
      <c r="E47" t="s">
        <v>307</v>
      </c>
      <c r="F47" t="s">
        <v>196</v>
      </c>
      <c r="G47" t="s">
        <v>308</v>
      </c>
      <c r="H47">
        <v>40</v>
      </c>
      <c r="I47" t="s">
        <v>209</v>
      </c>
      <c r="J47" t="s">
        <v>177</v>
      </c>
    </row>
    <row r="48" spans="1:10">
      <c r="A48" t="s">
        <v>304</v>
      </c>
      <c r="B48" t="s">
        <v>348</v>
      </c>
      <c r="C48" t="s">
        <v>352</v>
      </c>
      <c r="D48" t="s">
        <v>349</v>
      </c>
      <c r="E48" t="s">
        <v>350</v>
      </c>
      <c r="F48" t="s">
        <v>196</v>
      </c>
      <c r="G48" t="s">
        <v>351</v>
      </c>
      <c r="H48">
        <v>406</v>
      </c>
      <c r="I48" t="s">
        <v>182</v>
      </c>
      <c r="J48" t="s">
        <v>169</v>
      </c>
    </row>
    <row r="49" spans="1:10">
      <c r="A49" t="s">
        <v>304</v>
      </c>
      <c r="B49" t="s">
        <v>376</v>
      </c>
      <c r="D49" t="s">
        <v>377</v>
      </c>
      <c r="E49" t="s">
        <v>378</v>
      </c>
      <c r="F49" t="s">
        <v>346</v>
      </c>
      <c r="G49" t="s">
        <v>379</v>
      </c>
      <c r="H49">
        <v>138</v>
      </c>
      <c r="I49" t="s">
        <v>380</v>
      </c>
      <c r="J49" t="s">
        <v>177</v>
      </c>
    </row>
    <row r="50" spans="1:10">
      <c r="A50" t="s">
        <v>304</v>
      </c>
      <c r="B50" t="s">
        <v>391</v>
      </c>
      <c r="D50" t="s">
        <v>392</v>
      </c>
      <c r="E50" t="s">
        <v>393</v>
      </c>
      <c r="F50" t="s">
        <v>346</v>
      </c>
      <c r="G50" t="s">
        <v>394</v>
      </c>
      <c r="H50">
        <v>107</v>
      </c>
      <c r="I50" t="s">
        <v>395</v>
      </c>
      <c r="J50" t="s">
        <v>177</v>
      </c>
    </row>
    <row r="51" spans="1:10">
      <c r="A51" t="s">
        <v>304</v>
      </c>
      <c r="B51" t="s">
        <v>440</v>
      </c>
      <c r="C51" t="s">
        <v>445</v>
      </c>
      <c r="D51" t="s">
        <v>441</v>
      </c>
      <c r="E51" t="s">
        <v>442</v>
      </c>
      <c r="F51" t="s">
        <v>346</v>
      </c>
      <c r="G51" t="s">
        <v>443</v>
      </c>
      <c r="H51">
        <v>1096</v>
      </c>
      <c r="I51" t="s">
        <v>444</v>
      </c>
      <c r="J51" t="s">
        <v>169</v>
      </c>
    </row>
    <row r="52" spans="1:10">
      <c r="A52" t="s">
        <v>304</v>
      </c>
      <c r="B52" t="s">
        <v>446</v>
      </c>
      <c r="D52" t="s">
        <v>447</v>
      </c>
      <c r="E52" t="s">
        <v>442</v>
      </c>
      <c r="F52" t="s">
        <v>346</v>
      </c>
      <c r="G52" t="s">
        <v>448</v>
      </c>
      <c r="H52">
        <v>93</v>
      </c>
      <c r="I52" t="s">
        <v>449</v>
      </c>
      <c r="J52" t="s">
        <v>177</v>
      </c>
    </row>
    <row r="53" spans="1:10">
      <c r="A53" t="s">
        <v>304</v>
      </c>
      <c r="B53" t="s">
        <v>450</v>
      </c>
      <c r="D53" t="s">
        <v>451</v>
      </c>
      <c r="E53" t="s">
        <v>442</v>
      </c>
      <c r="F53" t="s">
        <v>346</v>
      </c>
      <c r="G53" t="s">
        <v>452</v>
      </c>
      <c r="H53">
        <v>151</v>
      </c>
      <c r="I53" t="s">
        <v>453</v>
      </c>
      <c r="J53" t="s">
        <v>177</v>
      </c>
    </row>
    <row r="54" spans="1:10">
      <c r="A54" t="s">
        <v>304</v>
      </c>
      <c r="B54" t="s">
        <v>454</v>
      </c>
      <c r="C54" t="s">
        <v>457</v>
      </c>
      <c r="D54" t="s">
        <v>455</v>
      </c>
      <c r="E54" t="s">
        <v>442</v>
      </c>
      <c r="F54" t="s">
        <v>346</v>
      </c>
      <c r="G54" t="s">
        <v>456</v>
      </c>
      <c r="H54">
        <v>291</v>
      </c>
      <c r="I54" t="s">
        <v>182</v>
      </c>
      <c r="J54" t="s">
        <v>169</v>
      </c>
    </row>
    <row r="55" spans="1:10">
      <c r="A55" t="s">
        <v>304</v>
      </c>
      <c r="B55" t="s">
        <v>458</v>
      </c>
      <c r="D55" t="s">
        <v>459</v>
      </c>
      <c r="E55" t="s">
        <v>442</v>
      </c>
      <c r="F55" t="s">
        <v>346</v>
      </c>
      <c r="G55" t="s">
        <v>460</v>
      </c>
      <c r="H55">
        <v>266</v>
      </c>
      <c r="I55" t="s">
        <v>461</v>
      </c>
      <c r="J55" t="s">
        <v>177</v>
      </c>
    </row>
    <row r="56" spans="1:10">
      <c r="A56" t="s">
        <v>304</v>
      </c>
      <c r="B56" t="s">
        <v>462</v>
      </c>
      <c r="D56" t="s">
        <v>463</v>
      </c>
      <c r="E56" t="s">
        <v>464</v>
      </c>
      <c r="F56" t="s">
        <v>346</v>
      </c>
      <c r="G56" t="s">
        <v>465</v>
      </c>
      <c r="H56">
        <v>49</v>
      </c>
      <c r="I56" t="s">
        <v>466</v>
      </c>
      <c r="J56" t="s">
        <v>177</v>
      </c>
    </row>
    <row r="57" spans="1:10">
      <c r="A57" t="s">
        <v>304</v>
      </c>
      <c r="B57" t="s">
        <v>467</v>
      </c>
      <c r="C57" t="s">
        <v>471</v>
      </c>
      <c r="D57" t="s">
        <v>468</v>
      </c>
      <c r="E57" t="s">
        <v>442</v>
      </c>
      <c r="F57" t="s">
        <v>346</v>
      </c>
      <c r="G57" t="s">
        <v>469</v>
      </c>
      <c r="H57">
        <v>551</v>
      </c>
      <c r="I57" t="s">
        <v>470</v>
      </c>
      <c r="J57" t="s">
        <v>169</v>
      </c>
    </row>
    <row r="58" spans="1:10">
      <c r="A58" t="s">
        <v>304</v>
      </c>
      <c r="B58" t="s">
        <v>472</v>
      </c>
      <c r="D58" t="s">
        <v>473</v>
      </c>
      <c r="E58" t="s">
        <v>442</v>
      </c>
      <c r="F58" t="s">
        <v>346</v>
      </c>
      <c r="G58" t="s">
        <v>474</v>
      </c>
      <c r="H58">
        <v>28</v>
      </c>
      <c r="I58" t="s">
        <v>475</v>
      </c>
      <c r="J58" t="s">
        <v>177</v>
      </c>
    </row>
    <row r="59" spans="1:10">
      <c r="A59" t="s">
        <v>304</v>
      </c>
      <c r="B59" t="s">
        <v>486</v>
      </c>
      <c r="C59" t="s">
        <v>491</v>
      </c>
      <c r="D59" t="s">
        <v>487</v>
      </c>
      <c r="E59" t="s">
        <v>488</v>
      </c>
      <c r="F59" t="s">
        <v>346</v>
      </c>
      <c r="G59" t="s">
        <v>489</v>
      </c>
      <c r="H59">
        <v>12</v>
      </c>
      <c r="I59" t="s">
        <v>490</v>
      </c>
      <c r="J59" t="s">
        <v>169</v>
      </c>
    </row>
    <row r="60" spans="1:10">
      <c r="A60" t="s">
        <v>304</v>
      </c>
      <c r="B60" t="s">
        <v>492</v>
      </c>
      <c r="D60" t="s">
        <v>493</v>
      </c>
      <c r="E60" t="s">
        <v>494</v>
      </c>
      <c r="F60" t="s">
        <v>346</v>
      </c>
      <c r="G60" t="s">
        <v>495</v>
      </c>
      <c r="H60">
        <v>44</v>
      </c>
      <c r="I60" t="s">
        <v>380</v>
      </c>
      <c r="J60" t="s">
        <v>177</v>
      </c>
    </row>
    <row r="61" spans="1:10">
      <c r="A61" t="s">
        <v>304</v>
      </c>
      <c r="B61" t="s">
        <v>516</v>
      </c>
      <c r="D61" t="s">
        <v>517</v>
      </c>
      <c r="E61" t="s">
        <v>518</v>
      </c>
      <c r="F61" t="s">
        <v>346</v>
      </c>
      <c r="G61" t="s">
        <v>519</v>
      </c>
      <c r="H61">
        <v>155</v>
      </c>
      <c r="I61" t="s">
        <v>395</v>
      </c>
      <c r="J61" t="s">
        <v>177</v>
      </c>
    </row>
    <row r="62" spans="1:10">
      <c r="A62" t="s">
        <v>304</v>
      </c>
      <c r="B62" t="s">
        <v>558</v>
      </c>
      <c r="D62" t="s">
        <v>559</v>
      </c>
      <c r="E62" t="s">
        <v>560</v>
      </c>
      <c r="F62" t="s">
        <v>346</v>
      </c>
      <c r="G62" t="s">
        <v>561</v>
      </c>
      <c r="H62">
        <v>14</v>
      </c>
      <c r="I62" t="s">
        <v>470</v>
      </c>
      <c r="J62" t="s">
        <v>177</v>
      </c>
    </row>
    <row r="63" spans="1:10">
      <c r="A63" t="s">
        <v>304</v>
      </c>
      <c r="B63" t="s">
        <v>566</v>
      </c>
      <c r="D63" t="s">
        <v>567</v>
      </c>
      <c r="E63" t="s">
        <v>568</v>
      </c>
      <c r="F63" t="s">
        <v>346</v>
      </c>
      <c r="G63" t="s">
        <v>569</v>
      </c>
      <c r="H63">
        <v>80</v>
      </c>
      <c r="I63" t="s">
        <v>570</v>
      </c>
      <c r="J63" t="s">
        <v>177</v>
      </c>
    </row>
    <row r="64" spans="1:10">
      <c r="A64" t="s">
        <v>304</v>
      </c>
      <c r="B64" t="s">
        <v>582</v>
      </c>
      <c r="D64" t="s">
        <v>583</v>
      </c>
      <c r="E64" t="s">
        <v>584</v>
      </c>
      <c r="F64" t="s">
        <v>196</v>
      </c>
      <c r="G64" t="s">
        <v>585</v>
      </c>
      <c r="H64">
        <v>82</v>
      </c>
      <c r="I64" t="s">
        <v>209</v>
      </c>
      <c r="J64" t="s">
        <v>177</v>
      </c>
    </row>
    <row r="65" spans="1:10">
      <c r="A65" t="s">
        <v>304</v>
      </c>
      <c r="B65" t="s">
        <v>616</v>
      </c>
      <c r="D65" t="s">
        <v>617</v>
      </c>
      <c r="E65" t="s">
        <v>618</v>
      </c>
      <c r="F65" t="s">
        <v>196</v>
      </c>
      <c r="G65" t="s">
        <v>619</v>
      </c>
      <c r="H65">
        <v>50</v>
      </c>
      <c r="I65" t="s">
        <v>182</v>
      </c>
      <c r="J65" t="s">
        <v>177</v>
      </c>
    </row>
    <row r="66" spans="1:10">
      <c r="A66" t="s">
        <v>304</v>
      </c>
      <c r="B66" t="s">
        <v>620</v>
      </c>
      <c r="D66" t="s">
        <v>621</v>
      </c>
      <c r="E66" t="s">
        <v>622</v>
      </c>
      <c r="F66" t="s">
        <v>346</v>
      </c>
      <c r="G66" t="s">
        <v>623</v>
      </c>
      <c r="H66">
        <v>72</v>
      </c>
      <c r="I66" t="s">
        <v>380</v>
      </c>
      <c r="J66" t="s">
        <v>177</v>
      </c>
    </row>
    <row r="67" spans="1:10">
      <c r="A67" t="s">
        <v>168</v>
      </c>
      <c r="B67" t="s">
        <v>162</v>
      </c>
      <c r="C67" t="s">
        <v>170</v>
      </c>
      <c r="D67" t="s">
        <v>163</v>
      </c>
      <c r="E67" t="s">
        <v>164</v>
      </c>
      <c r="F67" t="s">
        <v>165</v>
      </c>
      <c r="G67" t="s">
        <v>166</v>
      </c>
      <c r="H67">
        <v>114</v>
      </c>
      <c r="I67" t="s">
        <v>167</v>
      </c>
      <c r="J67" t="s">
        <v>169</v>
      </c>
    </row>
    <row r="68" spans="1:10">
      <c r="A68" t="s">
        <v>168</v>
      </c>
      <c r="B68" t="s">
        <v>178</v>
      </c>
      <c r="D68" t="s">
        <v>179</v>
      </c>
      <c r="E68" t="s">
        <v>180</v>
      </c>
      <c r="F68" t="s">
        <v>165</v>
      </c>
      <c r="G68" t="s">
        <v>181</v>
      </c>
      <c r="H68">
        <v>586</v>
      </c>
      <c r="I68" t="s">
        <v>182</v>
      </c>
      <c r="J68" t="s">
        <v>177</v>
      </c>
    </row>
    <row r="69" spans="1:10">
      <c r="A69" t="s">
        <v>168</v>
      </c>
      <c r="B69" t="s">
        <v>183</v>
      </c>
      <c r="C69" t="s">
        <v>188</v>
      </c>
      <c r="D69" t="s">
        <v>184</v>
      </c>
      <c r="E69" t="s">
        <v>185</v>
      </c>
      <c r="F69" t="s">
        <v>165</v>
      </c>
      <c r="G69" t="s">
        <v>186</v>
      </c>
      <c r="H69">
        <v>285</v>
      </c>
      <c r="I69" t="s">
        <v>187</v>
      </c>
      <c r="J69" t="s">
        <v>169</v>
      </c>
    </row>
    <row r="70" spans="1:10">
      <c r="A70" t="s">
        <v>168</v>
      </c>
      <c r="B70" t="s">
        <v>189</v>
      </c>
      <c r="D70" t="s">
        <v>190</v>
      </c>
      <c r="E70" t="s">
        <v>185</v>
      </c>
      <c r="F70" t="s">
        <v>165</v>
      </c>
      <c r="G70" t="s">
        <v>191</v>
      </c>
      <c r="H70">
        <v>122</v>
      </c>
      <c r="I70" t="s">
        <v>192</v>
      </c>
      <c r="J70" t="s">
        <v>177</v>
      </c>
    </row>
    <row r="71" spans="1:10">
      <c r="A71" t="s">
        <v>168</v>
      </c>
      <c r="B71" t="s">
        <v>201</v>
      </c>
      <c r="D71" t="s">
        <v>202</v>
      </c>
      <c r="E71" t="s">
        <v>203</v>
      </c>
      <c r="F71" t="s">
        <v>165</v>
      </c>
      <c r="G71" t="s">
        <v>204</v>
      </c>
      <c r="H71">
        <v>161</v>
      </c>
      <c r="I71" t="s">
        <v>192</v>
      </c>
      <c r="J71" t="s">
        <v>177</v>
      </c>
    </row>
    <row r="72" spans="1:10">
      <c r="A72" t="s">
        <v>168</v>
      </c>
      <c r="B72" t="s">
        <v>332</v>
      </c>
      <c r="C72" t="s">
        <v>337</v>
      </c>
      <c r="D72" t="s">
        <v>333</v>
      </c>
      <c r="E72" t="s">
        <v>334</v>
      </c>
      <c r="F72" t="s">
        <v>165</v>
      </c>
      <c r="G72" t="s">
        <v>335</v>
      </c>
      <c r="H72">
        <v>81</v>
      </c>
      <c r="I72" t="s">
        <v>336</v>
      </c>
      <c r="J72" t="s">
        <v>169</v>
      </c>
    </row>
    <row r="73" spans="1:10">
      <c r="A73" t="s">
        <v>168</v>
      </c>
      <c r="B73" t="s">
        <v>364</v>
      </c>
      <c r="D73" t="s">
        <v>365</v>
      </c>
      <c r="E73" t="s">
        <v>366</v>
      </c>
      <c r="F73" t="s">
        <v>346</v>
      </c>
      <c r="G73" t="s">
        <v>367</v>
      </c>
      <c r="H73">
        <v>78</v>
      </c>
      <c r="I73" t="s">
        <v>368</v>
      </c>
      <c r="J73" t="s">
        <v>177</v>
      </c>
    </row>
    <row r="74" spans="1:10">
      <c r="A74" t="s">
        <v>168</v>
      </c>
      <c r="B74" t="s">
        <v>396</v>
      </c>
      <c r="D74" t="s">
        <v>397</v>
      </c>
      <c r="E74" t="s">
        <v>398</v>
      </c>
      <c r="F74" t="s">
        <v>346</v>
      </c>
      <c r="G74" t="s">
        <v>399</v>
      </c>
      <c r="H74">
        <v>14</v>
      </c>
      <c r="I74" t="s">
        <v>400</v>
      </c>
      <c r="J74" t="s">
        <v>177</v>
      </c>
    </row>
    <row r="75" spans="1:10">
      <c r="A75" t="s">
        <v>168</v>
      </c>
      <c r="B75" t="s">
        <v>401</v>
      </c>
      <c r="D75" t="s">
        <v>402</v>
      </c>
      <c r="E75" t="s">
        <v>398</v>
      </c>
      <c r="F75" t="s">
        <v>346</v>
      </c>
      <c r="G75" t="s">
        <v>403</v>
      </c>
      <c r="H75">
        <v>224</v>
      </c>
      <c r="I75" t="s">
        <v>404</v>
      </c>
      <c r="J75" t="s">
        <v>177</v>
      </c>
    </row>
    <row r="76" spans="1:10">
      <c r="A76" t="s">
        <v>168</v>
      </c>
      <c r="B76" t="s">
        <v>405</v>
      </c>
      <c r="D76" t="s">
        <v>406</v>
      </c>
      <c r="E76" t="s">
        <v>398</v>
      </c>
      <c r="F76" t="s">
        <v>346</v>
      </c>
      <c r="G76" t="s">
        <v>407</v>
      </c>
      <c r="H76">
        <v>882</v>
      </c>
      <c r="I76" t="s">
        <v>404</v>
      </c>
      <c r="J76" t="s">
        <v>177</v>
      </c>
    </row>
    <row r="77" spans="1:10">
      <c r="A77" t="s">
        <v>168</v>
      </c>
      <c r="B77" t="s">
        <v>408</v>
      </c>
      <c r="D77" t="s">
        <v>409</v>
      </c>
      <c r="E77" t="s">
        <v>410</v>
      </c>
      <c r="F77" t="s">
        <v>165</v>
      </c>
      <c r="G77" t="s">
        <v>411</v>
      </c>
      <c r="H77">
        <v>85</v>
      </c>
      <c r="I77" t="s">
        <v>412</v>
      </c>
      <c r="J77" t="s">
        <v>177</v>
      </c>
    </row>
    <row r="78" spans="1:10">
      <c r="A78" t="s">
        <v>168</v>
      </c>
      <c r="B78" t="s">
        <v>413</v>
      </c>
      <c r="C78" t="s">
        <v>418</v>
      </c>
      <c r="D78" t="s">
        <v>414</v>
      </c>
      <c r="E78" t="s">
        <v>415</v>
      </c>
      <c r="F78" t="s">
        <v>165</v>
      </c>
      <c r="G78" t="s">
        <v>416</v>
      </c>
      <c r="H78">
        <v>561</v>
      </c>
      <c r="I78" t="s">
        <v>417</v>
      </c>
      <c r="J78" t="s">
        <v>169</v>
      </c>
    </row>
    <row r="79" spans="1:10">
      <c r="A79" t="s">
        <v>168</v>
      </c>
      <c r="B79" t="s">
        <v>419</v>
      </c>
      <c r="D79" t="s">
        <v>420</v>
      </c>
      <c r="E79" t="s">
        <v>410</v>
      </c>
      <c r="F79" t="s">
        <v>165</v>
      </c>
      <c r="G79">
        <v>49509</v>
      </c>
      <c r="H79">
        <v>95</v>
      </c>
      <c r="I79" t="s">
        <v>412</v>
      </c>
      <c r="J79" t="s">
        <v>177</v>
      </c>
    </row>
    <row r="80" spans="1:10">
      <c r="A80" t="s">
        <v>168</v>
      </c>
      <c r="B80" t="s">
        <v>435</v>
      </c>
      <c r="D80" t="s">
        <v>436</v>
      </c>
      <c r="E80" t="s">
        <v>437</v>
      </c>
      <c r="F80" t="s">
        <v>165</v>
      </c>
      <c r="G80" t="s">
        <v>438</v>
      </c>
      <c r="H80">
        <v>106</v>
      </c>
      <c r="I80" t="s">
        <v>439</v>
      </c>
      <c r="J80" t="s">
        <v>177</v>
      </c>
    </row>
    <row r="81" spans="1:11">
      <c r="A81" t="s">
        <v>168</v>
      </c>
      <c r="B81" t="s">
        <v>481</v>
      </c>
      <c r="D81" t="s">
        <v>482</v>
      </c>
      <c r="E81" t="s">
        <v>483</v>
      </c>
      <c r="F81" t="s">
        <v>165</v>
      </c>
      <c r="G81" t="s">
        <v>484</v>
      </c>
      <c r="H81">
        <v>79</v>
      </c>
      <c r="I81" t="s">
        <v>485</v>
      </c>
      <c r="J81" t="s">
        <v>177</v>
      </c>
    </row>
    <row r="82" spans="1:11">
      <c r="A82" t="s">
        <v>168</v>
      </c>
      <c r="B82" t="s">
        <v>496</v>
      </c>
      <c r="D82" t="s">
        <v>497</v>
      </c>
      <c r="E82" t="s">
        <v>498</v>
      </c>
      <c r="F82" t="s">
        <v>165</v>
      </c>
      <c r="G82" t="s">
        <v>499</v>
      </c>
      <c r="H82">
        <v>137</v>
      </c>
      <c r="I82" t="s">
        <v>167</v>
      </c>
      <c r="J82" t="s">
        <v>177</v>
      </c>
    </row>
    <row r="83" spans="1:11">
      <c r="A83" t="s">
        <v>168</v>
      </c>
      <c r="B83" t="s">
        <v>531</v>
      </c>
      <c r="D83" t="s">
        <v>532</v>
      </c>
      <c r="E83" t="s">
        <v>533</v>
      </c>
      <c r="F83" t="s">
        <v>346</v>
      </c>
      <c r="G83" t="s">
        <v>534</v>
      </c>
      <c r="H83">
        <v>58</v>
      </c>
      <c r="I83" t="s">
        <v>182</v>
      </c>
      <c r="J83" t="s">
        <v>177</v>
      </c>
    </row>
    <row r="84" spans="1:11">
      <c r="A84" t="s">
        <v>168</v>
      </c>
      <c r="B84" t="s">
        <v>562</v>
      </c>
      <c r="D84" t="s">
        <v>563</v>
      </c>
      <c r="E84" t="s">
        <v>564</v>
      </c>
      <c r="F84" t="s">
        <v>165</v>
      </c>
      <c r="G84" t="s">
        <v>565</v>
      </c>
      <c r="H84">
        <v>69</v>
      </c>
      <c r="I84" t="s">
        <v>439</v>
      </c>
      <c r="J84" t="s">
        <v>177</v>
      </c>
    </row>
    <row r="85" spans="1:11">
      <c r="A85" t="s">
        <v>168</v>
      </c>
      <c r="B85" t="s">
        <v>571</v>
      </c>
      <c r="D85" t="s">
        <v>572</v>
      </c>
      <c r="E85" t="s">
        <v>573</v>
      </c>
      <c r="F85" t="s">
        <v>165</v>
      </c>
      <c r="G85" t="s">
        <v>574</v>
      </c>
      <c r="H85">
        <v>85</v>
      </c>
      <c r="I85" t="s">
        <v>182</v>
      </c>
      <c r="J85" t="s">
        <v>169</v>
      </c>
      <c r="K85" t="s">
        <v>553</v>
      </c>
    </row>
    <row r="86" spans="1:11">
      <c r="A86" t="s">
        <v>168</v>
      </c>
      <c r="B86" t="s">
        <v>575</v>
      </c>
      <c r="C86" t="s">
        <v>573</v>
      </c>
      <c r="D86" t="s">
        <v>576</v>
      </c>
      <c r="E86" t="s">
        <v>573</v>
      </c>
      <c r="F86" t="s">
        <v>165</v>
      </c>
      <c r="G86" t="s">
        <v>577</v>
      </c>
      <c r="H86">
        <v>187</v>
      </c>
      <c r="I86" t="s">
        <v>182</v>
      </c>
      <c r="J86" t="s">
        <v>169</v>
      </c>
    </row>
    <row r="87" spans="1:11">
      <c r="A87" t="s">
        <v>168</v>
      </c>
      <c r="B87" t="s">
        <v>604</v>
      </c>
      <c r="C87" t="s">
        <v>609</v>
      </c>
      <c r="D87" t="s">
        <v>605</v>
      </c>
      <c r="E87" t="s">
        <v>606</v>
      </c>
      <c r="F87" t="s">
        <v>346</v>
      </c>
      <c r="G87" t="s">
        <v>607</v>
      </c>
      <c r="H87">
        <v>476</v>
      </c>
      <c r="I87" t="s">
        <v>608</v>
      </c>
      <c r="J87" t="s">
        <v>169</v>
      </c>
    </row>
    <row r="88" spans="1:11">
      <c r="A88" t="s">
        <v>168</v>
      </c>
      <c r="B88" t="s">
        <v>610</v>
      </c>
      <c r="D88" t="s">
        <v>611</v>
      </c>
      <c r="E88" t="s">
        <v>606</v>
      </c>
      <c r="F88" t="s">
        <v>346</v>
      </c>
      <c r="G88" t="s">
        <v>612</v>
      </c>
      <c r="H88">
        <v>147</v>
      </c>
      <c r="I88" t="s">
        <v>368</v>
      </c>
      <c r="J88" t="s">
        <v>177</v>
      </c>
    </row>
    <row r="89" spans="1:11">
      <c r="A89" t="s">
        <v>176</v>
      </c>
      <c r="B89" t="s">
        <v>171</v>
      </c>
      <c r="D89" t="s">
        <v>172</v>
      </c>
      <c r="E89" t="s">
        <v>173</v>
      </c>
      <c r="F89" t="s">
        <v>165</v>
      </c>
      <c r="G89" t="s">
        <v>174</v>
      </c>
      <c r="H89">
        <v>84</v>
      </c>
      <c r="I89" t="s">
        <v>175</v>
      </c>
      <c r="J89" t="s">
        <v>177</v>
      </c>
    </row>
    <row r="90" spans="1:11">
      <c r="A90" t="s">
        <v>176</v>
      </c>
      <c r="B90" t="s">
        <v>309</v>
      </c>
      <c r="C90" t="s">
        <v>314</v>
      </c>
      <c r="D90" t="s">
        <v>310</v>
      </c>
      <c r="E90" t="s">
        <v>311</v>
      </c>
      <c r="F90" t="s">
        <v>165</v>
      </c>
      <c r="G90" t="s">
        <v>312</v>
      </c>
      <c r="H90">
        <v>1157</v>
      </c>
      <c r="I90" t="s">
        <v>313</v>
      </c>
      <c r="J90" t="s">
        <v>169</v>
      </c>
    </row>
    <row r="91" spans="1:11">
      <c r="A91" t="s">
        <v>176</v>
      </c>
      <c r="B91" t="s">
        <v>315</v>
      </c>
      <c r="D91" t="s">
        <v>316</v>
      </c>
      <c r="E91" t="s">
        <v>311</v>
      </c>
      <c r="F91" t="s">
        <v>165</v>
      </c>
      <c r="G91" t="s">
        <v>317</v>
      </c>
      <c r="H91">
        <v>146</v>
      </c>
      <c r="I91" t="s">
        <v>318</v>
      </c>
      <c r="J91" t="s">
        <v>177</v>
      </c>
    </row>
    <row r="92" spans="1:11">
      <c r="A92" t="s">
        <v>176</v>
      </c>
      <c r="B92" t="s">
        <v>319</v>
      </c>
      <c r="D92" t="s">
        <v>320</v>
      </c>
      <c r="E92" t="s">
        <v>311</v>
      </c>
      <c r="F92" t="s">
        <v>165</v>
      </c>
      <c r="G92" t="s">
        <v>321</v>
      </c>
      <c r="H92">
        <v>2044</v>
      </c>
      <c r="I92" t="s">
        <v>322</v>
      </c>
      <c r="J92" t="s">
        <v>177</v>
      </c>
    </row>
    <row r="93" spans="1:11">
      <c r="A93" t="s">
        <v>176</v>
      </c>
      <c r="B93" t="s">
        <v>323</v>
      </c>
      <c r="C93" t="s">
        <v>328</v>
      </c>
      <c r="D93" t="s">
        <v>324</v>
      </c>
      <c r="E93" t="s">
        <v>325</v>
      </c>
      <c r="F93" t="s">
        <v>165</v>
      </c>
      <c r="G93" t="s">
        <v>326</v>
      </c>
      <c r="H93">
        <v>871</v>
      </c>
      <c r="I93" t="s">
        <v>327</v>
      </c>
      <c r="J93" t="s">
        <v>169</v>
      </c>
    </row>
    <row r="94" spans="1:11">
      <c r="A94" t="s">
        <v>176</v>
      </c>
      <c r="B94" t="s">
        <v>329</v>
      </c>
      <c r="D94" t="s">
        <v>330</v>
      </c>
      <c r="E94" t="s">
        <v>311</v>
      </c>
      <c r="F94" t="s">
        <v>165</v>
      </c>
      <c r="G94" t="s">
        <v>331</v>
      </c>
      <c r="H94">
        <v>62</v>
      </c>
      <c r="I94" t="s">
        <v>175</v>
      </c>
      <c r="J94" t="s">
        <v>177</v>
      </c>
    </row>
    <row r="95" spans="1:11">
      <c r="A95" t="s">
        <v>176</v>
      </c>
      <c r="B95" t="s">
        <v>353</v>
      </c>
      <c r="D95" t="s">
        <v>354</v>
      </c>
      <c r="E95" t="s">
        <v>355</v>
      </c>
      <c r="F95" t="s">
        <v>165</v>
      </c>
      <c r="G95" t="s">
        <v>356</v>
      </c>
      <c r="H95">
        <v>327</v>
      </c>
      <c r="I95" t="s">
        <v>357</v>
      </c>
      <c r="J95" t="s">
        <v>177</v>
      </c>
    </row>
    <row r="96" spans="1:11">
      <c r="A96" t="s">
        <v>176</v>
      </c>
      <c r="B96" t="s">
        <v>381</v>
      </c>
      <c r="C96" t="s">
        <v>386</v>
      </c>
      <c r="D96" t="s">
        <v>382</v>
      </c>
      <c r="E96" t="s">
        <v>383</v>
      </c>
      <c r="F96" t="s">
        <v>165</v>
      </c>
      <c r="G96" t="s">
        <v>384</v>
      </c>
      <c r="H96">
        <v>92</v>
      </c>
      <c r="I96" t="s">
        <v>385</v>
      </c>
      <c r="J96" t="s">
        <v>169</v>
      </c>
    </row>
    <row r="97" spans="1:10">
      <c r="A97" t="s">
        <v>176</v>
      </c>
      <c r="B97" t="s">
        <v>387</v>
      </c>
      <c r="D97" t="s">
        <v>388</v>
      </c>
      <c r="E97" t="s">
        <v>383</v>
      </c>
      <c r="F97" t="s">
        <v>165</v>
      </c>
      <c r="G97" t="s">
        <v>389</v>
      </c>
      <c r="H97">
        <v>389</v>
      </c>
      <c r="I97" t="s">
        <v>390</v>
      </c>
      <c r="J97" t="s">
        <v>177</v>
      </c>
    </row>
    <row r="98" spans="1:10">
      <c r="A98" t="s">
        <v>176</v>
      </c>
      <c r="B98" t="s">
        <v>427</v>
      </c>
      <c r="D98" t="s">
        <v>428</v>
      </c>
      <c r="E98" t="s">
        <v>429</v>
      </c>
      <c r="F98" t="s">
        <v>165</v>
      </c>
      <c r="G98" t="s">
        <v>430</v>
      </c>
      <c r="H98">
        <v>41</v>
      </c>
      <c r="I98" t="s">
        <v>318</v>
      </c>
      <c r="J98" t="s">
        <v>177</v>
      </c>
    </row>
    <row r="99" spans="1:10">
      <c r="A99" t="s">
        <v>176</v>
      </c>
      <c r="B99" t="s">
        <v>476</v>
      </c>
      <c r="C99" t="s">
        <v>480</v>
      </c>
      <c r="D99" t="s">
        <v>477</v>
      </c>
      <c r="E99" t="s">
        <v>478</v>
      </c>
      <c r="F99" t="s">
        <v>165</v>
      </c>
      <c r="G99" t="s">
        <v>479</v>
      </c>
      <c r="H99">
        <v>119</v>
      </c>
      <c r="I99" t="s">
        <v>357</v>
      </c>
      <c r="J99" t="s">
        <v>169</v>
      </c>
    </row>
    <row r="100" spans="1:10">
      <c r="A100" t="s">
        <v>176</v>
      </c>
      <c r="B100" t="s">
        <v>508</v>
      </c>
      <c r="D100" t="s">
        <v>509</v>
      </c>
      <c r="E100" t="s">
        <v>265</v>
      </c>
      <c r="F100" t="s">
        <v>165</v>
      </c>
      <c r="G100" t="s">
        <v>510</v>
      </c>
      <c r="H100">
        <v>176</v>
      </c>
      <c r="I100" t="s">
        <v>485</v>
      </c>
      <c r="J100" t="s">
        <v>177</v>
      </c>
    </row>
    <row r="101" spans="1:10">
      <c r="A101" t="s">
        <v>176</v>
      </c>
      <c r="B101" t="s">
        <v>511</v>
      </c>
      <c r="D101" t="s">
        <v>512</v>
      </c>
      <c r="E101" t="s">
        <v>513</v>
      </c>
      <c r="F101" t="s">
        <v>165</v>
      </c>
      <c r="G101" t="s">
        <v>514</v>
      </c>
      <c r="H101">
        <v>140</v>
      </c>
      <c r="I101" t="s">
        <v>515</v>
      </c>
      <c r="J101" t="s">
        <v>177</v>
      </c>
    </row>
    <row r="102" spans="1:10">
      <c r="A102" t="s">
        <v>176</v>
      </c>
      <c r="B102" t="s">
        <v>520</v>
      </c>
      <c r="C102" t="s">
        <v>525</v>
      </c>
      <c r="D102" t="s">
        <v>521</v>
      </c>
      <c r="E102" t="s">
        <v>522</v>
      </c>
      <c r="F102" t="s">
        <v>165</v>
      </c>
      <c r="G102" t="s">
        <v>523</v>
      </c>
      <c r="H102">
        <v>61</v>
      </c>
      <c r="I102" t="s">
        <v>524</v>
      </c>
      <c r="J102" t="s">
        <v>169</v>
      </c>
    </row>
    <row r="103" spans="1:10">
      <c r="A103" t="s">
        <v>176</v>
      </c>
      <c r="B103" t="s">
        <v>554</v>
      </c>
      <c r="D103" t="s">
        <v>555</v>
      </c>
      <c r="E103" t="s">
        <v>556</v>
      </c>
      <c r="F103" t="s">
        <v>165</v>
      </c>
      <c r="G103" t="s">
        <v>557</v>
      </c>
      <c r="H103">
        <v>51</v>
      </c>
      <c r="I103" t="s">
        <v>318</v>
      </c>
      <c r="J103" t="s">
        <v>177</v>
      </c>
    </row>
    <row r="104" spans="1:10">
      <c r="A104" t="s">
        <v>176</v>
      </c>
      <c r="B104" t="s">
        <v>586</v>
      </c>
      <c r="C104" t="s">
        <v>590</v>
      </c>
      <c r="D104" t="s">
        <v>587</v>
      </c>
      <c r="E104" t="s">
        <v>588</v>
      </c>
      <c r="F104" t="s">
        <v>165</v>
      </c>
      <c r="G104" t="s">
        <v>589</v>
      </c>
      <c r="H104">
        <v>274</v>
      </c>
      <c r="I104" t="s">
        <v>175</v>
      </c>
      <c r="J104" t="s">
        <v>169</v>
      </c>
    </row>
    <row r="105" spans="1:10">
      <c r="A105" t="s">
        <v>176</v>
      </c>
      <c r="B105" t="s">
        <v>595</v>
      </c>
      <c r="D105" t="s">
        <v>596</v>
      </c>
      <c r="E105" t="s">
        <v>597</v>
      </c>
      <c r="F105" t="s">
        <v>165</v>
      </c>
      <c r="G105" t="s">
        <v>598</v>
      </c>
      <c r="H105">
        <v>348</v>
      </c>
      <c r="I105" t="s">
        <v>390</v>
      </c>
      <c r="J105" t="s">
        <v>177</v>
      </c>
    </row>
    <row r="106" spans="1:10">
      <c r="A106" t="s">
        <v>176</v>
      </c>
      <c r="B106" t="s">
        <v>613</v>
      </c>
      <c r="D106" t="s">
        <v>614</v>
      </c>
      <c r="E106" t="s">
        <v>325</v>
      </c>
      <c r="F106" t="s">
        <v>165</v>
      </c>
      <c r="G106" t="s">
        <v>615</v>
      </c>
      <c r="H106">
        <v>158</v>
      </c>
      <c r="I106" t="s">
        <v>515</v>
      </c>
      <c r="J106" t="s">
        <v>177</v>
      </c>
    </row>
    <row r="107" spans="1:10">
      <c r="A107" t="s">
        <v>176</v>
      </c>
      <c r="B107" t="s">
        <v>642</v>
      </c>
      <c r="C107" t="s">
        <v>646</v>
      </c>
      <c r="D107" t="s">
        <v>643</v>
      </c>
      <c r="E107" t="s">
        <v>644</v>
      </c>
      <c r="F107" t="s">
        <v>165</v>
      </c>
      <c r="G107" t="s">
        <v>645</v>
      </c>
      <c r="H107">
        <v>298</v>
      </c>
      <c r="I107" t="s">
        <v>524</v>
      </c>
      <c r="J107" t="s">
        <v>169</v>
      </c>
    </row>
  </sheetData>
  <autoFilter ref="A1:J1" xr:uid="{00000000-0009-0000-0000-000003000000}">
    <sortState xmlns:xlrd2="http://schemas.microsoft.com/office/spreadsheetml/2017/richdata2" ref="A2:J107">
      <sortCondition ref="A1"/>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2"/>
  <sheetViews>
    <sheetView topLeftCell="A37" workbookViewId="0">
      <selection activeCell="C39" sqref="C39"/>
    </sheetView>
  </sheetViews>
  <sheetFormatPr defaultRowHeight="15"/>
  <cols>
    <col min="1" max="1" width="29.5703125" bestFit="1" customWidth="1"/>
    <col min="3" max="3" width="16.42578125" bestFit="1" customWidth="1"/>
    <col min="5" max="5" width="41" bestFit="1" customWidth="1"/>
    <col min="6" max="6" width="42.85546875" bestFit="1" customWidth="1"/>
    <col min="7" max="7" width="38.140625" bestFit="1" customWidth="1"/>
    <col min="8" max="8" width="41" bestFit="1" customWidth="1"/>
    <col min="9" max="9" width="38.5703125" bestFit="1" customWidth="1"/>
  </cols>
  <sheetData>
    <row r="1" spans="1:9" ht="15.75" thickBot="1">
      <c r="A1" s="72" t="s">
        <v>647</v>
      </c>
      <c r="E1" s="72" t="s">
        <v>210</v>
      </c>
      <c r="F1" s="72" t="s">
        <v>199</v>
      </c>
      <c r="G1" s="72" t="s">
        <v>304</v>
      </c>
      <c r="H1" s="72" t="s">
        <v>168</v>
      </c>
      <c r="I1" s="72" t="s">
        <v>176</v>
      </c>
    </row>
    <row r="2" spans="1:9">
      <c r="A2" s="70" t="s">
        <v>649</v>
      </c>
      <c r="E2" s="73" t="s">
        <v>674</v>
      </c>
      <c r="F2" s="73" t="s">
        <v>674</v>
      </c>
      <c r="G2" s="73" t="s">
        <v>674</v>
      </c>
      <c r="H2" s="73" t="s">
        <v>674</v>
      </c>
      <c r="I2" s="73" t="s">
        <v>674</v>
      </c>
    </row>
    <row r="3" spans="1:9">
      <c r="A3" s="70" t="s">
        <v>210</v>
      </c>
      <c r="E3" s="73" t="s">
        <v>212</v>
      </c>
      <c r="F3" s="73" t="s">
        <v>193</v>
      </c>
      <c r="G3" s="73" t="s">
        <v>205</v>
      </c>
      <c r="H3" s="73" t="s">
        <v>162</v>
      </c>
      <c r="I3" s="73" t="s">
        <v>171</v>
      </c>
    </row>
    <row r="4" spans="1:9">
      <c r="A4" s="70" t="s">
        <v>199</v>
      </c>
      <c r="E4" s="73" t="s">
        <v>216</v>
      </c>
      <c r="F4" s="73" t="s">
        <v>229</v>
      </c>
      <c r="G4" s="73" t="s">
        <v>300</v>
      </c>
      <c r="H4" s="73" t="s">
        <v>178</v>
      </c>
      <c r="I4" s="73" t="s">
        <v>309</v>
      </c>
    </row>
    <row r="5" spans="1:9">
      <c r="A5" s="70" t="s">
        <v>304</v>
      </c>
      <c r="E5" s="73" t="s">
        <v>220</v>
      </c>
      <c r="F5" s="73" t="s">
        <v>242</v>
      </c>
      <c r="G5" s="73" t="s">
        <v>305</v>
      </c>
      <c r="H5" s="73" t="s">
        <v>183</v>
      </c>
      <c r="I5" s="73" t="s">
        <v>315</v>
      </c>
    </row>
    <row r="6" spans="1:9">
      <c r="A6" s="70" t="s">
        <v>168</v>
      </c>
      <c r="E6" s="73" t="s">
        <v>225</v>
      </c>
      <c r="F6" s="73" t="s">
        <v>255</v>
      </c>
      <c r="G6" s="73" t="s">
        <v>348</v>
      </c>
      <c r="H6" s="73" t="s">
        <v>189</v>
      </c>
      <c r="I6" s="73" t="s">
        <v>319</v>
      </c>
    </row>
    <row r="7" spans="1:9" ht="15.75" thickBot="1">
      <c r="A7" s="71" t="s">
        <v>176</v>
      </c>
      <c r="E7" s="73" t="s">
        <v>233</v>
      </c>
      <c r="F7" s="73" t="s">
        <v>259</v>
      </c>
      <c r="G7" s="73" t="s">
        <v>376</v>
      </c>
      <c r="H7" s="73" t="s">
        <v>201</v>
      </c>
      <c r="I7" s="73" t="s">
        <v>323</v>
      </c>
    </row>
    <row r="8" spans="1:9" ht="15.75" thickBot="1">
      <c r="E8" s="73" t="s">
        <v>238</v>
      </c>
      <c r="F8" s="73" t="s">
        <v>263</v>
      </c>
      <c r="G8" s="73" t="s">
        <v>391</v>
      </c>
      <c r="H8" s="73" t="s">
        <v>332</v>
      </c>
      <c r="I8" s="73" t="s">
        <v>329</v>
      </c>
    </row>
    <row r="9" spans="1:9" ht="15.75" thickBot="1">
      <c r="A9" s="72" t="s">
        <v>648</v>
      </c>
      <c r="C9" s="72" t="s">
        <v>663</v>
      </c>
      <c r="E9" s="73" t="s">
        <v>245</v>
      </c>
      <c r="F9" s="73" t="s">
        <v>276</v>
      </c>
      <c r="G9" s="73" t="s">
        <v>440</v>
      </c>
      <c r="H9" s="73" t="s">
        <v>364</v>
      </c>
      <c r="I9" s="73" t="s">
        <v>353</v>
      </c>
    </row>
    <row r="10" spans="1:9">
      <c r="A10" s="70" t="s">
        <v>650</v>
      </c>
      <c r="C10" s="70" t="s">
        <v>664</v>
      </c>
      <c r="E10" s="73" t="s">
        <v>250</v>
      </c>
      <c r="F10" s="73" t="s">
        <v>279</v>
      </c>
      <c r="G10" s="73" t="s">
        <v>446</v>
      </c>
      <c r="H10" s="73" t="s">
        <v>396</v>
      </c>
      <c r="I10" s="73" t="s">
        <v>381</v>
      </c>
    </row>
    <row r="11" spans="1:9">
      <c r="A11" s="70" t="s">
        <v>651</v>
      </c>
      <c r="C11" s="70" t="s">
        <v>665</v>
      </c>
      <c r="E11" s="73" t="s">
        <v>268</v>
      </c>
      <c r="F11" s="73" t="s">
        <v>291</v>
      </c>
      <c r="G11" s="73" t="s">
        <v>450</v>
      </c>
      <c r="H11" s="73" t="s">
        <v>401</v>
      </c>
      <c r="I11" s="73" t="s">
        <v>387</v>
      </c>
    </row>
    <row r="12" spans="1:9">
      <c r="A12" s="70" t="s">
        <v>652</v>
      </c>
      <c r="C12" s="70" t="s">
        <v>666</v>
      </c>
      <c r="E12" s="73" t="s">
        <v>272</v>
      </c>
      <c r="F12" s="73" t="s">
        <v>358</v>
      </c>
      <c r="G12" s="73" t="s">
        <v>454</v>
      </c>
      <c r="H12" s="73" t="s">
        <v>405</v>
      </c>
      <c r="I12" s="73" t="s">
        <v>427</v>
      </c>
    </row>
    <row r="13" spans="1:9">
      <c r="A13" s="70" t="s">
        <v>653</v>
      </c>
      <c r="C13" s="70" t="s">
        <v>667</v>
      </c>
      <c r="E13" s="73" t="s">
        <v>283</v>
      </c>
      <c r="F13" s="73" t="s">
        <v>578</v>
      </c>
      <c r="G13" s="73" t="s">
        <v>458</v>
      </c>
      <c r="H13" s="73" t="s">
        <v>408</v>
      </c>
      <c r="I13" s="73" t="s">
        <v>476</v>
      </c>
    </row>
    <row r="14" spans="1:9" ht="15.75" thickBot="1">
      <c r="A14" s="70" t="s">
        <v>654</v>
      </c>
      <c r="C14" s="71" t="s">
        <v>668</v>
      </c>
      <c r="E14" s="73" t="s">
        <v>288</v>
      </c>
      <c r="F14" s="73" t="s">
        <v>630</v>
      </c>
      <c r="G14" s="73" t="s">
        <v>462</v>
      </c>
      <c r="H14" s="73" t="s">
        <v>413</v>
      </c>
      <c r="I14" s="73" t="s">
        <v>508</v>
      </c>
    </row>
    <row r="15" spans="1:9">
      <c r="A15" s="70" t="s">
        <v>655</v>
      </c>
      <c r="E15" s="73" t="s">
        <v>295</v>
      </c>
      <c r="F15" s="73" t="s">
        <v>638</v>
      </c>
      <c r="G15" s="73" t="s">
        <v>467</v>
      </c>
      <c r="H15" s="73" t="s">
        <v>419</v>
      </c>
      <c r="I15" s="73" t="s">
        <v>511</v>
      </c>
    </row>
    <row r="16" spans="1:9">
      <c r="A16" s="70" t="s">
        <v>656</v>
      </c>
      <c r="E16" s="73" t="s">
        <v>338</v>
      </c>
      <c r="F16" s="73"/>
      <c r="G16" s="73" t="s">
        <v>472</v>
      </c>
      <c r="H16" s="73" t="s">
        <v>435</v>
      </c>
      <c r="I16" s="73" t="s">
        <v>520</v>
      </c>
    </row>
    <row r="17" spans="1:9">
      <c r="A17" s="70" t="s">
        <v>657</v>
      </c>
      <c r="E17" s="73" t="s">
        <v>343</v>
      </c>
      <c r="F17" s="73"/>
      <c r="G17" s="73" t="s">
        <v>486</v>
      </c>
      <c r="H17" s="73" t="s">
        <v>481</v>
      </c>
      <c r="I17" s="73" t="s">
        <v>554</v>
      </c>
    </row>
    <row r="18" spans="1:9">
      <c r="A18" s="70" t="s">
        <v>658</v>
      </c>
      <c r="E18" s="73" t="s">
        <v>369</v>
      </c>
      <c r="F18" s="73"/>
      <c r="G18" s="73" t="s">
        <v>492</v>
      </c>
      <c r="H18" s="73" t="s">
        <v>496</v>
      </c>
      <c r="I18" s="73" t="s">
        <v>586</v>
      </c>
    </row>
    <row r="19" spans="1:9">
      <c r="A19" s="70" t="s">
        <v>659</v>
      </c>
      <c r="E19" s="73" t="s">
        <v>373</v>
      </c>
      <c r="F19" s="73"/>
      <c r="G19" s="73" t="s">
        <v>516</v>
      </c>
      <c r="H19" s="73" t="s">
        <v>531</v>
      </c>
      <c r="I19" s="73" t="s">
        <v>595</v>
      </c>
    </row>
    <row r="20" spans="1:9">
      <c r="A20" s="70" t="s">
        <v>660</v>
      </c>
      <c r="E20" s="73" t="s">
        <v>421</v>
      </c>
      <c r="F20" s="73"/>
      <c r="G20" s="73" t="s">
        <v>558</v>
      </c>
      <c r="H20" s="73" t="s">
        <v>562</v>
      </c>
      <c r="I20" s="73" t="s">
        <v>613</v>
      </c>
    </row>
    <row r="21" spans="1:9">
      <c r="A21" s="70" t="s">
        <v>661</v>
      </c>
      <c r="E21" s="73" t="s">
        <v>431</v>
      </c>
      <c r="F21" s="73"/>
      <c r="G21" s="73" t="s">
        <v>566</v>
      </c>
      <c r="H21" s="73" t="s">
        <v>571</v>
      </c>
      <c r="I21" s="73" t="s">
        <v>642</v>
      </c>
    </row>
    <row r="22" spans="1:9" ht="15.75" thickBot="1">
      <c r="A22" s="71" t="s">
        <v>662</v>
      </c>
      <c r="E22" s="73" t="s">
        <v>500</v>
      </c>
      <c r="F22" s="73"/>
      <c r="G22" s="73" t="s">
        <v>582</v>
      </c>
      <c r="H22" s="73" t="s">
        <v>575</v>
      </c>
      <c r="I22" s="73"/>
    </row>
    <row r="23" spans="1:9" ht="15.75" thickBot="1">
      <c r="E23" s="73" t="s">
        <v>505</v>
      </c>
      <c r="F23" s="73"/>
      <c r="G23" s="73" t="s">
        <v>616</v>
      </c>
      <c r="H23" s="73" t="s">
        <v>604</v>
      </c>
      <c r="I23" s="73"/>
    </row>
    <row r="24" spans="1:9" ht="15.75" thickBot="1">
      <c r="A24" s="72" t="s">
        <v>678</v>
      </c>
      <c r="B24" t="s">
        <v>24</v>
      </c>
      <c r="E24" s="73" t="s">
        <v>526</v>
      </c>
      <c r="F24" s="73"/>
      <c r="G24" s="73" t="s">
        <v>620</v>
      </c>
      <c r="H24" s="73" t="s">
        <v>610</v>
      </c>
      <c r="I24" s="73"/>
    </row>
    <row r="25" spans="1:9">
      <c r="A25" s="70" t="s">
        <v>19</v>
      </c>
      <c r="B25" s="21">
        <v>0</v>
      </c>
      <c r="E25" s="73" t="s">
        <v>535</v>
      </c>
      <c r="F25" s="73"/>
      <c r="G25" s="73"/>
      <c r="H25" s="73"/>
      <c r="I25" s="73"/>
    </row>
    <row r="26" spans="1:9">
      <c r="A26" s="70" t="s">
        <v>177</v>
      </c>
      <c r="B26" s="21">
        <v>0</v>
      </c>
      <c r="E26" s="73" t="s">
        <v>539</v>
      </c>
      <c r="F26" s="73"/>
      <c r="G26" s="73"/>
      <c r="H26" s="73"/>
      <c r="I26" s="73"/>
    </row>
    <row r="27" spans="1:9" ht="15.75" thickBot="1">
      <c r="A27" s="71" t="s">
        <v>169</v>
      </c>
      <c r="B27" s="21">
        <v>10</v>
      </c>
      <c r="E27" s="73" t="s">
        <v>543</v>
      </c>
      <c r="F27" s="73"/>
      <c r="G27" s="73"/>
      <c r="H27" s="73"/>
      <c r="I27" s="73"/>
    </row>
    <row r="28" spans="1:9">
      <c r="E28" s="73" t="s">
        <v>547</v>
      </c>
      <c r="F28" s="73"/>
      <c r="G28" s="73"/>
      <c r="H28" s="73"/>
      <c r="I28" s="73"/>
    </row>
    <row r="29" spans="1:9" ht="15.75" thickBot="1">
      <c r="E29" s="73" t="s">
        <v>591</v>
      </c>
      <c r="F29" s="73"/>
      <c r="G29" s="73"/>
      <c r="H29" s="73"/>
      <c r="I29" s="73"/>
    </row>
    <row r="30" spans="1:9" ht="15.75" thickBot="1">
      <c r="A30" s="72" t="s">
        <v>679</v>
      </c>
      <c r="B30" s="80" t="s">
        <v>24</v>
      </c>
      <c r="E30" s="73" t="s">
        <v>599</v>
      </c>
      <c r="F30" s="73"/>
      <c r="G30" s="73"/>
      <c r="H30" s="73"/>
      <c r="I30" s="73"/>
    </row>
    <row r="31" spans="1:9">
      <c r="A31" s="75" t="s">
        <v>19</v>
      </c>
      <c r="B31">
        <v>0</v>
      </c>
      <c r="E31" s="73" t="s">
        <v>624</v>
      </c>
      <c r="F31" s="73"/>
      <c r="G31" s="73"/>
      <c r="H31" s="73"/>
      <c r="I31" s="73"/>
    </row>
    <row r="32" spans="1:9" ht="15.75" thickBot="1">
      <c r="A32" s="75" t="s">
        <v>680</v>
      </c>
      <c r="B32">
        <v>50</v>
      </c>
      <c r="E32" s="74" t="s">
        <v>633</v>
      </c>
      <c r="F32" s="74"/>
      <c r="G32" s="74"/>
      <c r="H32" s="74"/>
      <c r="I32" s="74"/>
    </row>
    <row r="33" spans="1:9">
      <c r="A33" s="75" t="s">
        <v>710</v>
      </c>
      <c r="B33">
        <v>50</v>
      </c>
    </row>
    <row r="34" spans="1:9">
      <c r="A34" s="75" t="s">
        <v>146</v>
      </c>
      <c r="B34">
        <v>50</v>
      </c>
    </row>
    <row r="35" spans="1:9">
      <c r="A35" s="75" t="s">
        <v>147</v>
      </c>
      <c r="B35">
        <v>50</v>
      </c>
    </row>
    <row r="36" spans="1:9" ht="15.75" thickBot="1">
      <c r="A36" s="76" t="s">
        <v>148</v>
      </c>
      <c r="B36">
        <v>50</v>
      </c>
    </row>
    <row r="37" spans="1:9">
      <c r="A37" s="75"/>
    </row>
    <row r="38" spans="1:9">
      <c r="A38" s="75"/>
    </row>
    <row r="40" spans="1:9" ht="15.75" thickBot="1"/>
    <row r="41" spans="1:9" ht="15.75" thickBot="1">
      <c r="A41" s="79" t="s">
        <v>681</v>
      </c>
      <c r="B41" s="80" t="s">
        <v>24</v>
      </c>
      <c r="E41" s="81" t="s">
        <v>690</v>
      </c>
      <c r="F41" s="80" t="s">
        <v>24</v>
      </c>
      <c r="H41" s="81" t="s">
        <v>697</v>
      </c>
      <c r="I41" s="80" t="s">
        <v>24</v>
      </c>
    </row>
    <row r="42" spans="1:9">
      <c r="A42" s="77" t="s">
        <v>19</v>
      </c>
      <c r="B42" s="82">
        <v>0</v>
      </c>
      <c r="E42" s="59" t="s">
        <v>19</v>
      </c>
      <c r="F42" s="82">
        <v>0</v>
      </c>
      <c r="H42" s="59" t="s">
        <v>19</v>
      </c>
      <c r="I42" s="82">
        <v>0</v>
      </c>
    </row>
    <row r="43" spans="1:9">
      <c r="A43" s="77" t="s">
        <v>682</v>
      </c>
      <c r="B43" s="82">
        <v>10</v>
      </c>
      <c r="E43" s="59" t="s">
        <v>691</v>
      </c>
      <c r="F43" s="82">
        <v>10</v>
      </c>
      <c r="H43" s="59" t="s">
        <v>698</v>
      </c>
      <c r="I43" s="82">
        <v>50</v>
      </c>
    </row>
    <row r="44" spans="1:9">
      <c r="A44" s="77" t="s">
        <v>683</v>
      </c>
      <c r="B44" s="82">
        <v>10</v>
      </c>
      <c r="E44" s="59" t="s">
        <v>692</v>
      </c>
      <c r="F44" s="82">
        <v>10</v>
      </c>
      <c r="H44" s="59" t="s">
        <v>147</v>
      </c>
      <c r="I44" s="82">
        <v>50</v>
      </c>
    </row>
    <row r="45" spans="1:9">
      <c r="A45" s="77" t="s">
        <v>684</v>
      </c>
      <c r="B45" s="82">
        <v>10</v>
      </c>
      <c r="E45" s="59" t="s">
        <v>693</v>
      </c>
      <c r="F45" s="82">
        <v>10</v>
      </c>
      <c r="H45" s="59" t="s">
        <v>146</v>
      </c>
      <c r="I45" s="82">
        <v>50</v>
      </c>
    </row>
    <row r="46" spans="1:9">
      <c r="A46" s="77" t="s">
        <v>685</v>
      </c>
      <c r="B46" s="82">
        <v>10</v>
      </c>
      <c r="E46" s="59" t="s">
        <v>694</v>
      </c>
      <c r="F46" s="82">
        <v>10</v>
      </c>
      <c r="H46" s="59" t="s">
        <v>699</v>
      </c>
      <c r="I46" s="82">
        <v>50</v>
      </c>
    </row>
    <row r="47" spans="1:9">
      <c r="A47" s="77" t="s">
        <v>686</v>
      </c>
      <c r="B47" s="82">
        <v>10</v>
      </c>
      <c r="E47" s="59" t="s">
        <v>695</v>
      </c>
      <c r="F47" s="82">
        <v>10</v>
      </c>
      <c r="H47" s="59" t="s">
        <v>700</v>
      </c>
      <c r="I47" s="82">
        <v>50</v>
      </c>
    </row>
    <row r="48" spans="1:9">
      <c r="A48" s="77" t="s">
        <v>687</v>
      </c>
      <c r="B48" s="82">
        <v>10</v>
      </c>
      <c r="E48" s="59" t="s">
        <v>696</v>
      </c>
      <c r="F48" s="82">
        <v>10</v>
      </c>
      <c r="H48" s="59"/>
      <c r="I48" s="82"/>
    </row>
    <row r="49" spans="1:9">
      <c r="A49" s="77" t="s">
        <v>688</v>
      </c>
      <c r="B49" s="82">
        <v>10</v>
      </c>
      <c r="E49" s="59" t="s">
        <v>689</v>
      </c>
      <c r="F49" s="82">
        <v>10</v>
      </c>
      <c r="H49" s="59"/>
      <c r="I49" s="82"/>
    </row>
    <row r="50" spans="1:9">
      <c r="A50" s="77" t="s">
        <v>689</v>
      </c>
      <c r="B50" s="82">
        <v>10</v>
      </c>
      <c r="E50" s="59"/>
      <c r="F50" s="82"/>
      <c r="H50" s="59"/>
      <c r="I50" s="82"/>
    </row>
    <row r="51" spans="1:9">
      <c r="A51" s="59"/>
      <c r="B51" s="82"/>
      <c r="E51" s="59"/>
      <c r="F51" s="82"/>
      <c r="H51" s="59"/>
      <c r="I51" s="82"/>
    </row>
    <row r="52" spans="1:9">
      <c r="A52" s="59"/>
      <c r="B52" s="82"/>
      <c r="E52" s="59"/>
      <c r="F52" s="82"/>
      <c r="H52" s="59"/>
      <c r="I52" s="82"/>
    </row>
    <row r="53" spans="1:9" ht="15.75" thickBot="1">
      <c r="A53" s="78"/>
      <c r="B53" s="83"/>
      <c r="E53" s="78"/>
      <c r="F53" s="83"/>
      <c r="H53" s="78"/>
      <c r="I53" s="83"/>
    </row>
    <row r="59" spans="1:9" ht="15.75" thickBot="1"/>
    <row r="60" spans="1:9" ht="15.75" thickBot="1">
      <c r="A60" s="81" t="s">
        <v>701</v>
      </c>
      <c r="B60" s="80" t="s">
        <v>24</v>
      </c>
      <c r="E60" s="81" t="s">
        <v>706</v>
      </c>
      <c r="F60" s="80" t="s">
        <v>24</v>
      </c>
    </row>
    <row r="61" spans="1:9">
      <c r="A61" s="59" t="s">
        <v>19</v>
      </c>
      <c r="B61" s="82">
        <v>0</v>
      </c>
      <c r="E61" s="59" t="s">
        <v>19</v>
      </c>
      <c r="F61" s="82">
        <v>0</v>
      </c>
    </row>
    <row r="62" spans="1:9">
      <c r="A62" s="59" t="s">
        <v>702</v>
      </c>
      <c r="B62" s="82">
        <v>50</v>
      </c>
      <c r="E62" s="59" t="s">
        <v>707</v>
      </c>
      <c r="F62" s="82">
        <v>5</v>
      </c>
    </row>
    <row r="63" spans="1:9">
      <c r="A63" s="59" t="s">
        <v>703</v>
      </c>
      <c r="B63" s="82">
        <v>50</v>
      </c>
      <c r="E63" s="59" t="s">
        <v>708</v>
      </c>
      <c r="F63" s="82">
        <v>5</v>
      </c>
    </row>
    <row r="64" spans="1:9">
      <c r="A64" s="59" t="s">
        <v>704</v>
      </c>
      <c r="B64" s="82">
        <v>50</v>
      </c>
      <c r="E64" s="59" t="s">
        <v>709</v>
      </c>
      <c r="F64" s="82">
        <v>5</v>
      </c>
    </row>
    <row r="65" spans="1:6">
      <c r="A65" s="59" t="s">
        <v>705</v>
      </c>
      <c r="B65" s="82">
        <v>50</v>
      </c>
      <c r="E65" s="59" t="s">
        <v>689</v>
      </c>
      <c r="F65" s="82">
        <v>5</v>
      </c>
    </row>
    <row r="66" spans="1:6">
      <c r="A66" s="59"/>
      <c r="B66" s="82"/>
      <c r="E66" s="59"/>
      <c r="F66" s="82"/>
    </row>
    <row r="67" spans="1:6">
      <c r="A67" s="59"/>
      <c r="B67" s="82"/>
      <c r="E67" s="59"/>
      <c r="F67" s="82"/>
    </row>
    <row r="68" spans="1:6">
      <c r="A68" s="59"/>
      <c r="B68" s="82"/>
      <c r="E68" s="59"/>
      <c r="F68" s="82"/>
    </row>
    <row r="69" spans="1:6">
      <c r="A69" s="59"/>
      <c r="B69" s="82"/>
      <c r="E69" s="59"/>
      <c r="F69" s="82"/>
    </row>
    <row r="70" spans="1:6">
      <c r="A70" s="59"/>
      <c r="B70" s="82"/>
      <c r="E70" s="59"/>
      <c r="F70" s="82"/>
    </row>
    <row r="71" spans="1:6">
      <c r="A71" s="59"/>
      <c r="B71" s="82"/>
      <c r="E71" s="59"/>
      <c r="F71" s="82"/>
    </row>
    <row r="72" spans="1:6" ht="15.75" thickBot="1">
      <c r="A72" s="78"/>
      <c r="B72" s="83"/>
      <c r="E72" s="78"/>
      <c r="F72" s="8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Monthly Form</vt:lpstr>
      <vt:lpstr>Instructions</vt:lpstr>
      <vt:lpstr>Instructions 2</vt:lpstr>
      <vt:lpstr>Churches</vt:lpstr>
      <vt:lpstr>Sheet1</vt:lpstr>
      <vt:lpstr>Chicagoland</vt:lpstr>
      <vt:lpstr>Hispanic</vt:lpstr>
      <vt:lpstr>Illiana</vt:lpstr>
      <vt:lpstr>Michiana</vt:lpstr>
      <vt:lpstr>Motor_City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Weata Powell</dc:creator>
  <cp:lastModifiedBy>Latita Thomas</cp:lastModifiedBy>
  <cp:lastPrinted>2019-04-18T16:42:51Z</cp:lastPrinted>
  <dcterms:created xsi:type="dcterms:W3CDTF">2019-04-16T01:30:35Z</dcterms:created>
  <dcterms:modified xsi:type="dcterms:W3CDTF">2023-09-13T17:14:19Z</dcterms:modified>
</cp:coreProperties>
</file>